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840" activeTab="1"/>
  </bookViews>
  <sheets>
    <sheet name="一般公共预算" sheetId="1" r:id="rId1"/>
    <sheet name="新增重点项目" sheetId="2" r:id="rId2"/>
    <sheet name="政府性基金" sheetId="3" r:id="rId3"/>
    <sheet name="基金项目" sheetId="4" r:id="rId4"/>
    <sheet name="债券" sheetId="5" r:id="rId5"/>
  </sheets>
  <definedNames>
    <definedName name="_xlnm._FilterDatabase" localSheetId="0" hidden="1">一般公共预算!$4:$59</definedName>
    <definedName name="_xlnm._FilterDatabase" localSheetId="3" hidden="1">基金项目!$A$4:$J$39</definedName>
    <definedName name="_xlnm.Print_Titles" localSheetId="0">一般公共预算!$4:4</definedName>
    <definedName name="_xlnm.Print_Titles" localSheetId="1">新增重点项目!$4:4</definedName>
    <definedName name="_xlnm.Print_Titles" localSheetId="2">政府性基金!$4:5</definedName>
    <definedName name="_xlnm.Print_Titles" localSheetId="3">基金项目!$4:4</definedName>
    <definedName name="_xlnm.Print_Titles" localSheetId="4">债券!$4:4</definedName>
    <definedName name="_xlnm.Print_Area" localSheetId="0">一般公共预算!$A$1:$L$54</definedName>
    <definedName name="_xlnm.Print_Area" localSheetId="2">政府性基金!$A$1:$J$33</definedName>
    <definedName name="_xlnm.Print_Area" localSheetId="4">债券!$A$1:$G$38</definedName>
    <definedName name="_xlnm.Print_Area" localSheetId="3">基金项目!$A$1:$I$39</definedName>
    <definedName name="_xlnm.Print_Area" localSheetId="1">新增重点项目!$A$1:$D$18</definedName>
  </definedNames>
  <calcPr calcId="144525"/>
</workbook>
</file>

<file path=xl/comments1.xml><?xml version="1.0" encoding="utf-8"?>
<comments xmlns="http://schemas.openxmlformats.org/spreadsheetml/2006/main">
  <authors>
    <author>ysg</author>
  </authors>
  <commentList>
    <comment ref="O12" authorId="0">
      <text>
        <r>
          <rPr>
            <sz val="9"/>
            <rFont val="宋体"/>
            <charset val="134"/>
          </rPr>
          <t>ysg:
边界</t>
        </r>
      </text>
    </comment>
    <comment ref="O15" authorId="0">
      <text>
        <r>
          <rPr>
            <sz val="9"/>
            <rFont val="宋体"/>
            <charset val="134"/>
          </rPr>
          <t>ysg:
边界</t>
        </r>
      </text>
    </comment>
    <comment ref="L50" authorId="0">
      <text>
        <r>
          <rPr>
            <sz val="9"/>
            <rFont val="宋体"/>
            <charset val="134"/>
          </rPr>
          <t>ysg:
可统筹财力补助</t>
        </r>
      </text>
    </comment>
  </commentList>
</comments>
</file>

<file path=xl/comments2.xml><?xml version="1.0" encoding="utf-8"?>
<comments xmlns="http://schemas.openxmlformats.org/spreadsheetml/2006/main">
  <authors>
    <author>Administrator</author>
    <author>ysg</author>
  </authors>
  <commentList>
    <comment ref="L5" authorId="0">
      <text>
        <r>
          <rPr>
            <sz val="9"/>
            <rFont val="宋体"/>
            <charset val="134"/>
          </rPr>
          <t>Administrator:
不变</t>
        </r>
      </text>
    </comment>
    <comment ref="M5" authorId="0">
      <text>
        <r>
          <rPr>
            <sz val="9"/>
            <rFont val="宋体"/>
            <charset val="134"/>
          </rPr>
          <t>Administrator:
不变</t>
        </r>
      </text>
    </comment>
    <comment ref="Q5" authorId="0">
      <text>
        <r>
          <rPr>
            <sz val="9"/>
            <rFont val="宋体"/>
            <charset val="134"/>
          </rPr>
          <t>Administrator:
不变</t>
        </r>
      </text>
    </comment>
    <comment ref="J24" authorId="1">
      <text>
        <r>
          <rPr>
            <sz val="9"/>
            <rFont val="宋体"/>
            <charset val="134"/>
          </rPr>
          <t>ysg:
收回专户存量还本3000万元</t>
        </r>
      </text>
    </comment>
    <comment ref="V26" authorId="1">
      <text>
        <r>
          <rPr>
            <sz val="9"/>
            <rFont val="宋体"/>
            <charset val="134"/>
          </rPr>
          <t>ysg:
将ppp污水处理的支出调到此笔债券中列支</t>
        </r>
      </text>
    </comment>
  </commentList>
</comments>
</file>

<file path=xl/sharedStrings.xml><?xml version="1.0" encoding="utf-8"?>
<sst xmlns="http://schemas.openxmlformats.org/spreadsheetml/2006/main" count="430" uniqueCount="298">
  <si>
    <t>附件1</t>
  </si>
  <si>
    <t>始兴县2025年一般公共预算收支表（第二次预算调整）</t>
  </si>
  <si>
    <t>单位：万元</t>
  </si>
  <si>
    <t xml:space="preserve">  收   入  项   目  </t>
  </si>
  <si>
    <t>2025年
预算数</t>
  </si>
  <si>
    <t>第一次调整后预算数</t>
  </si>
  <si>
    <t>第二次调整数</t>
  </si>
  <si>
    <t>11月数据</t>
  </si>
  <si>
    <t>第二次调整后预算数</t>
  </si>
  <si>
    <t>支   出   项   目</t>
  </si>
  <si>
    <t>本级人员</t>
  </si>
  <si>
    <t>本级项目</t>
  </si>
  <si>
    <t>一般</t>
  </si>
  <si>
    <t>专项</t>
  </si>
  <si>
    <t>债券</t>
  </si>
  <si>
    <t>结余</t>
  </si>
  <si>
    <t>新增</t>
  </si>
  <si>
    <t>一、一般公共预算收入小计</t>
  </si>
  <si>
    <t>一、一般公共预算支出小计</t>
  </si>
  <si>
    <t xml:space="preserve">  1、 税收收入</t>
  </si>
  <si>
    <t xml:space="preserve"> 1、一般公共服务支出</t>
  </si>
  <si>
    <t xml:space="preserve">       增值税</t>
  </si>
  <si>
    <t xml:space="preserve"> 2、外交支出</t>
  </si>
  <si>
    <t xml:space="preserve">       企业所得税</t>
  </si>
  <si>
    <t xml:space="preserve"> 3、国防支出</t>
  </si>
  <si>
    <t xml:space="preserve">       个人所得税</t>
  </si>
  <si>
    <t xml:space="preserve"> 4、公共安全支出</t>
  </si>
  <si>
    <t xml:space="preserve">       资源税</t>
  </si>
  <si>
    <t xml:space="preserve"> 5、教育支出</t>
  </si>
  <si>
    <t xml:space="preserve">       城市维护建设税</t>
  </si>
  <si>
    <t xml:space="preserve"> 6、科学技术支出</t>
  </si>
  <si>
    <t xml:space="preserve">       房产税</t>
  </si>
  <si>
    <t xml:space="preserve"> 7、文化旅游体育与传媒支出</t>
  </si>
  <si>
    <t xml:space="preserve">       印花税</t>
  </si>
  <si>
    <t xml:space="preserve"> 8、社会保障和就业支出</t>
  </si>
  <si>
    <t xml:space="preserve">       城镇土地使用税</t>
  </si>
  <si>
    <t xml:space="preserve"> 9、卫生健康支出</t>
  </si>
  <si>
    <t xml:space="preserve">       土地增值税</t>
  </si>
  <si>
    <t xml:space="preserve"> 10、节能环保支出</t>
  </si>
  <si>
    <t xml:space="preserve">       车船税</t>
  </si>
  <si>
    <t xml:space="preserve"> 11、城乡社区支出</t>
  </si>
  <si>
    <t xml:space="preserve">       耕地占用税</t>
  </si>
  <si>
    <t xml:space="preserve"> 12、农林水支出</t>
  </si>
  <si>
    <t xml:space="preserve">       契税</t>
  </si>
  <si>
    <t xml:space="preserve"> 13、交通运输支出</t>
  </si>
  <si>
    <t xml:space="preserve">       烟叶税</t>
  </si>
  <si>
    <t xml:space="preserve"> 14、资源勘探工业信息等支出</t>
  </si>
  <si>
    <t xml:space="preserve">       环境保护税</t>
  </si>
  <si>
    <t xml:space="preserve"> 15、商业服务业等支出</t>
  </si>
  <si>
    <t xml:space="preserve">   2、非税收入</t>
  </si>
  <si>
    <t xml:space="preserve"> 16、金融支出</t>
  </si>
  <si>
    <t xml:space="preserve">       专项收入</t>
  </si>
  <si>
    <t xml:space="preserve"> 17、自然资源海洋气象等支出</t>
  </si>
  <si>
    <t xml:space="preserve">       行政事业性收费收入</t>
  </si>
  <si>
    <t xml:space="preserve"> 18、住房保障支出</t>
  </si>
  <si>
    <t xml:space="preserve">       罚没收入</t>
  </si>
  <si>
    <t xml:space="preserve"> 19、粮油物资储备支出</t>
  </si>
  <si>
    <t xml:space="preserve">       国有资本经营收入</t>
  </si>
  <si>
    <t xml:space="preserve"> 20、灾害防治及应急管理支出</t>
  </si>
  <si>
    <t xml:space="preserve">       国有资源(资产)有偿使用收入</t>
  </si>
  <si>
    <t xml:space="preserve"> 21、预备费</t>
  </si>
  <si>
    <t xml:space="preserve">       捐赠收入</t>
  </si>
  <si>
    <t xml:space="preserve"> 22、其他支出</t>
  </si>
  <si>
    <t xml:space="preserve">       政府住房基金收入</t>
  </si>
  <si>
    <t xml:space="preserve"> 23、债务付息支出</t>
  </si>
  <si>
    <t xml:space="preserve">       其他收入</t>
  </si>
  <si>
    <t xml:space="preserve"> 24、债务发行费用支出</t>
  </si>
  <si>
    <t>二、上级补助收入</t>
  </si>
  <si>
    <t>二、上解上级支出</t>
  </si>
  <si>
    <t>（一）返还性收入</t>
  </si>
  <si>
    <t>（一）体制上解支出</t>
  </si>
  <si>
    <t>（二）一般性转移支付收入</t>
  </si>
  <si>
    <t>（二）专项上解支出</t>
  </si>
  <si>
    <t xml:space="preserve">     均衡性转移支付收入</t>
  </si>
  <si>
    <t xml:space="preserve">    地税系统人员经费上划</t>
  </si>
  <si>
    <t xml:space="preserve">     县级基本财力保障机制奖补资金收入</t>
  </si>
  <si>
    <t xml:space="preserve">    工商管理系统经费上划</t>
  </si>
  <si>
    <t xml:space="preserve">     资源枯竭型城市转移支付补助收入</t>
  </si>
  <si>
    <t xml:space="preserve">    质量技术监督经费上划</t>
  </si>
  <si>
    <t xml:space="preserve">     企业事业单位划转补助收入</t>
  </si>
  <si>
    <t xml:space="preserve">    药监系统经费上划</t>
  </si>
  <si>
    <t xml:space="preserve">     重点生态功能区转移支付收入</t>
  </si>
  <si>
    <t xml:space="preserve">    一般货物出口退税上解</t>
  </si>
  <si>
    <t xml:space="preserve">     固定数额补助收入</t>
  </si>
  <si>
    <t xml:space="preserve">    法院、检察院财物统管上划经费基数</t>
  </si>
  <si>
    <t xml:space="preserve">     革命老区转移支付收入</t>
  </si>
  <si>
    <t xml:space="preserve">     医疗卫生领域省级与市县财政事权和支出责任划分改革所涉及支出基数上解</t>
  </si>
  <si>
    <t xml:space="preserve">     公共安全共同财政事权转移支付收入</t>
  </si>
  <si>
    <t xml:space="preserve">     基本公共服务领域省级与市县共同财政事权和支出责任划分改革所涉及支出基数上解</t>
  </si>
  <si>
    <t xml:space="preserve">     教育共同财政事权转移支付收入</t>
  </si>
  <si>
    <t xml:space="preserve">    税务部门经费上解</t>
  </si>
  <si>
    <t xml:space="preserve">     社会保障和就业共同财政事权转移支付收入</t>
  </si>
  <si>
    <t xml:space="preserve">    义务兵家庭优待金上划</t>
  </si>
  <si>
    <t xml:space="preserve">     医疗卫生共同财政事权转移支付收入</t>
  </si>
  <si>
    <t xml:space="preserve">    省统管法院检察院绩效奖金和慰问金上划基数</t>
  </si>
  <si>
    <t xml:space="preserve">     农林水共同财政事权转移支付收入</t>
  </si>
  <si>
    <t xml:space="preserve">    省直管县财政试点县对省的上解（即原来县对市的上解）专项上解</t>
  </si>
  <si>
    <t xml:space="preserve">     住房保障共同财政事权转移支付收入</t>
  </si>
  <si>
    <t xml:space="preserve">    新体制“四税收入”上解</t>
  </si>
  <si>
    <t xml:space="preserve">     其他补助</t>
  </si>
  <si>
    <t>（三）专项转移支付收入</t>
  </si>
  <si>
    <t>三、上年结余收入</t>
  </si>
  <si>
    <t>三、债务还本支出</t>
  </si>
  <si>
    <t>四、调入资金</t>
  </si>
  <si>
    <t xml:space="preserve">   地方政府一般债券还本支出</t>
  </si>
  <si>
    <t>五、债务转贷收入</t>
  </si>
  <si>
    <t xml:space="preserve">   地方政府其他一般债务还本支出</t>
  </si>
  <si>
    <t xml:space="preserve">   地方政府一般债务转贷收入</t>
  </si>
  <si>
    <t>六、动用预算稳定调节基金</t>
  </si>
  <si>
    <t>四、年终结余</t>
  </si>
  <si>
    <t>七、区域间转移性收入</t>
  </si>
  <si>
    <t>收入总计</t>
  </si>
  <si>
    <t>支出总计</t>
  </si>
  <si>
    <t>可统筹收入</t>
  </si>
  <si>
    <t>可统筹支出</t>
  </si>
  <si>
    <t>附件2</t>
  </si>
  <si>
    <t>始兴县2025年新增重点项目支出明细表</t>
  </si>
  <si>
    <t>单位：元</t>
  </si>
  <si>
    <t>序号</t>
  </si>
  <si>
    <t>预算单位</t>
  </si>
  <si>
    <t>项目名称</t>
  </si>
  <si>
    <t>金额</t>
  </si>
  <si>
    <t>始兴县住房和城乡建设管理局</t>
  </si>
  <si>
    <t>始兴县林业局及周边C地块“三旧”改造项目</t>
  </si>
  <si>
    <t>始兴县生活垃圾填埋场整改工作经费</t>
  </si>
  <si>
    <t>始兴县PPP模式整县推进村镇污水处理设施建设项目</t>
  </si>
  <si>
    <t>全县垃圾处理运营费</t>
  </si>
  <si>
    <t>始兴县自然资源局</t>
  </si>
  <si>
    <t>始兴红旗路县直属粮食储备库南侧国有土地收回项目相关费用</t>
  </si>
  <si>
    <t>始兴县自然资源资产价格信号采集项目</t>
  </si>
  <si>
    <t>始兴县不动产统一登记硬件设备购置项目</t>
  </si>
  <si>
    <t>2020-2021年历史补充耕地整改费用</t>
  </si>
  <si>
    <t>垦造水田项目</t>
  </si>
  <si>
    <t>始兴县林业局</t>
  </si>
  <si>
    <t>将军栋县级自然保护区保护站项目征地青苗补偿款</t>
  </si>
  <si>
    <t>始兴县县镇村绿化提升项目</t>
  </si>
  <si>
    <t>始兴县公共资产事务中心代编</t>
  </si>
  <si>
    <t>工业园区污水处理厂运营管理费</t>
  </si>
  <si>
    <t>始兴县政府投资建设项目代建管理局</t>
  </si>
  <si>
    <t>始兴县城兴平路、红旗路等五条道路改造工程</t>
  </si>
  <si>
    <t>合计</t>
  </si>
  <si>
    <t>附件3</t>
  </si>
  <si>
    <t>始兴县2025年政府性基金预算收支总表（预算调整）</t>
  </si>
  <si>
    <t>收     入</t>
  </si>
  <si>
    <t>支    出</t>
  </si>
  <si>
    <t>2025年收入数据</t>
  </si>
  <si>
    <t>2025年支出数据</t>
  </si>
  <si>
    <t>综规股数据</t>
  </si>
  <si>
    <t>项目</t>
  </si>
  <si>
    <t>2025年预算数</t>
  </si>
  <si>
    <t>预算调整数</t>
  </si>
  <si>
    <t>调整后预算数</t>
  </si>
  <si>
    <t>本级收入</t>
  </si>
  <si>
    <t>结转本级</t>
  </si>
  <si>
    <t>结转上级</t>
  </si>
  <si>
    <t>上级转移支付</t>
  </si>
  <si>
    <t>本级支出</t>
  </si>
  <si>
    <t>财力补助资金</t>
  </si>
  <si>
    <t>一、港口建设费收入</t>
  </si>
  <si>
    <t>一、文化旅游体育与传媒支出</t>
  </si>
  <si>
    <t>二、国家电影事业发展专项资金收入</t>
  </si>
  <si>
    <t xml:space="preserve">    国家电影事业发展专项资金支出</t>
  </si>
  <si>
    <t>三、国有土地收益基金收入</t>
  </si>
  <si>
    <t xml:space="preserve">    旅游发展基金支出</t>
  </si>
  <si>
    <t>四、农业土地开发资金收入</t>
  </si>
  <si>
    <t>二、城乡社区支出</t>
  </si>
  <si>
    <t>五、国有土地使用权出让收入</t>
  </si>
  <si>
    <t xml:space="preserve">    国有土地使用权出让收入安排的支出</t>
  </si>
  <si>
    <t>六、大中型水库库区基金收入</t>
  </si>
  <si>
    <t xml:space="preserve">    城市基础设施配套费安排的支出</t>
  </si>
  <si>
    <t>七、彩票公益金收入</t>
  </si>
  <si>
    <t xml:space="preserve">    污水处理费安排的支出</t>
  </si>
  <si>
    <t>八、城市基础设施配套费收入</t>
  </si>
  <si>
    <t xml:space="preserve">    土地储备专项债券转贷支出</t>
  </si>
  <si>
    <t>九、小型水库移民扶助基金收入</t>
  </si>
  <si>
    <t xml:space="preserve">    超长期特别国债安排的支出</t>
  </si>
  <si>
    <t>十、车辆通行费</t>
  </si>
  <si>
    <t>三、农林水支出</t>
  </si>
  <si>
    <t>十一、污水处理费收入</t>
  </si>
  <si>
    <t xml:space="preserve">    大中型水库库区基金安排的支出</t>
  </si>
  <si>
    <t>十二、彩票发行机构和彩票销售机构的业务费用</t>
  </si>
  <si>
    <t xml:space="preserve">    大中型水库移民后期扶持基金支出</t>
  </si>
  <si>
    <t>十三、专项债券对应项目专项收入</t>
  </si>
  <si>
    <t xml:space="preserve">    小型水库移民扶助基金安排的支出</t>
  </si>
  <si>
    <t>四、住房保障支出</t>
  </si>
  <si>
    <t>五、其他支出</t>
  </si>
  <si>
    <t xml:space="preserve">    其他地方自行试点项目收益专项债券收入安排的支出</t>
  </si>
  <si>
    <t xml:space="preserve">    其他地方政府债务转贷支出</t>
  </si>
  <si>
    <t xml:space="preserve">    彩票公益金安排的支出</t>
  </si>
  <si>
    <t>六、债务付息支出</t>
  </si>
  <si>
    <t>七、债务发行费用支出</t>
  </si>
  <si>
    <t>八、债务还本支出</t>
  </si>
  <si>
    <t>收入合计</t>
  </si>
  <si>
    <t>支出合计</t>
  </si>
  <si>
    <t>转移性收入</t>
  </si>
  <si>
    <t>转移性支出</t>
  </si>
  <si>
    <t xml:space="preserve">    政府性基金转移支付收入</t>
  </si>
  <si>
    <t xml:space="preserve">    政府性基金转移支付</t>
  </si>
  <si>
    <t xml:space="preserve">    上年结余收入</t>
  </si>
  <si>
    <t xml:space="preserve">    上解支出</t>
  </si>
  <si>
    <t xml:space="preserve">    调入资金</t>
  </si>
  <si>
    <t xml:space="preserve">    调出资金</t>
  </si>
  <si>
    <t xml:space="preserve">    债务转贷收入</t>
  </si>
  <si>
    <t xml:space="preserve">    年终结余</t>
  </si>
  <si>
    <t>备注：调1000万从专项债券支出，1000万从一般债券支出，3000万从暂存款913科目里面支出，200万从边界转移支付中支付，5000万从存量1111科目支出，剩下1177万转列一般公共预算本级支出。</t>
  </si>
  <si>
    <t>附件4</t>
  </si>
  <si>
    <t>始兴县2025年政府性基金项目调整明细表</t>
  </si>
  <si>
    <t>支出功能
分类科目</t>
  </si>
  <si>
    <t>支出功能分类科目名称</t>
  </si>
  <si>
    <t>调整预算金额</t>
  </si>
  <si>
    <t>2025年调整后预算数</t>
  </si>
  <si>
    <t>备注</t>
  </si>
  <si>
    <t>污水处理设施建设和运营</t>
  </si>
  <si>
    <t>征地和拆迁补偿支出</t>
  </si>
  <si>
    <t>用地报批相关费用</t>
  </si>
  <si>
    <t>征地业务经费</t>
  </si>
  <si>
    <t>始兴县文化广电旅游体育局</t>
  </si>
  <si>
    <t>车八岭项目、总甫温泉项目征地款（消化暂付）</t>
  </si>
  <si>
    <t>广东始兴工业园区管理委员会</t>
  </si>
  <si>
    <t>工业园区建设补助资金（消化暂付）</t>
  </si>
  <si>
    <t>基础设施建设资金（消化暂付）</t>
  </si>
  <si>
    <t>始兴县人力资源和社会保障局</t>
  </si>
  <si>
    <t>雅和东郊城项目工地劳资纠纷应急周转金（消化暂付）</t>
  </si>
  <si>
    <t>缴交广东省仁化至博罗公路建设项目新增建设用地土地有偿使用费（消化暂付）</t>
  </si>
  <si>
    <t>始兴县交通运输局</t>
  </si>
  <si>
    <t>农村道路改建工程征地拆迁费用（消化暂付）</t>
  </si>
  <si>
    <t>城东市场门店出让税费（消化暂付）</t>
  </si>
  <si>
    <t>收回广东金友集团有限公司国有土地使用权及地上附着物等剩余补偿款（消化暂付）</t>
  </si>
  <si>
    <t>始兴县城南镇（新村村）政府储备地项目征地费用（消化暂付）</t>
  </si>
  <si>
    <t>2018年第一批次城镇建设用地项目新增建设用地土地有偿使用费（消化暂付）</t>
  </si>
  <si>
    <t>缴交耕地占用税（消化暂付）</t>
  </si>
  <si>
    <t>始兴县财政局综合规划股代编</t>
  </si>
  <si>
    <t>征地拆迁费用</t>
  </si>
  <si>
    <t>支持县域经济建设项目</t>
  </si>
  <si>
    <t>始兴县财政局金融与政府债券股代编</t>
  </si>
  <si>
    <t>土地储备专项债券付息</t>
  </si>
  <si>
    <t>土地开发支出</t>
  </si>
  <si>
    <t>其他地方自行试点项目收益专项债券付息</t>
  </si>
  <si>
    <t>置换部分存量专项债券付息</t>
  </si>
  <si>
    <t>专项债券发行费用</t>
  </si>
  <si>
    <t>城市环境卫生</t>
  </si>
  <si>
    <t>供水公司代收污水、垃圾处理手续费</t>
  </si>
  <si>
    <t>市政维护费</t>
  </si>
  <si>
    <t>其他城市基础设施建设配套费安排的支出</t>
  </si>
  <si>
    <t>农业生产发展支出</t>
  </si>
  <si>
    <t>香山污水处理厂污水处理费</t>
  </si>
  <si>
    <t>体育彩票公益金</t>
  </si>
  <si>
    <t>用于体育事业的彩票公益金支出</t>
  </si>
  <si>
    <t>2025年体彩公益金</t>
  </si>
  <si>
    <t>彩票公益金</t>
  </si>
  <si>
    <t>用于其他社会公益事业的彩票公益金支出</t>
  </si>
  <si>
    <t>附件5</t>
  </si>
  <si>
    <t>始兴县2025年地方政府新增债券项目安排明细表</t>
  </si>
  <si>
    <t>债券类型</t>
  </si>
  <si>
    <t>安排金额</t>
  </si>
  <si>
    <t>始兴县基础教育学校校舍建设项目</t>
  </si>
  <si>
    <t>一般债券</t>
  </si>
  <si>
    <t>其他教育支出</t>
  </si>
  <si>
    <t>韶关市始兴县2025年度四好农村路建设项目</t>
  </si>
  <si>
    <t>公路建设</t>
  </si>
  <si>
    <t>韶关市始兴县四好农村路建设项目（四期）</t>
  </si>
  <si>
    <t>公路养护</t>
  </si>
  <si>
    <t>始兴县农村安全饮用水保障工程</t>
  </si>
  <si>
    <t>农村基础设施建设</t>
  </si>
  <si>
    <t>韶关市始兴县防汛抗旱水利提升工程</t>
  </si>
  <si>
    <t>防汛</t>
  </si>
  <si>
    <t>新增一般债券小计：</t>
  </si>
  <si>
    <t>韶关市始兴县产业转移工业园基础设施建设项目(二期)</t>
  </si>
  <si>
    <t>专项债券</t>
  </si>
  <si>
    <t>其他地方自行试点项目收益专项债券收入安排的支出</t>
  </si>
  <si>
    <t>韶关市始兴县城东区雨污分流管网建设项目</t>
  </si>
  <si>
    <t>始兴县2024-2025年农村生活污水治理攻坚项目</t>
  </si>
  <si>
    <t>韶关始兴县国家农村产业融合发展示范园（竹产业）建设项目</t>
  </si>
  <si>
    <t>始兴县韶赣高速出口3号地块项目</t>
  </si>
  <si>
    <t>始兴县林业碳汇储备林及森林质量精准提升项目</t>
  </si>
  <si>
    <t>始兴县应急物资、救援装备建设项目</t>
  </si>
  <si>
    <t>始兴县燃气管道老化更新改造项目</t>
  </si>
  <si>
    <t>韶关市始兴县城西区雨污分流提质增效项目</t>
  </si>
  <si>
    <t>“家国始兴.宾客满堂”满堂客家大围5 A级旅游景区创建基础设施建设项目</t>
  </si>
  <si>
    <t>始兴县“深渡水谣”创A级景区旅游基础设施配套项目</t>
  </si>
  <si>
    <t>韶关市始兴县农村供水“三同五化”改造提升项目</t>
  </si>
  <si>
    <t>始兴县和美乡村建设项目</t>
  </si>
  <si>
    <t>始兴县“百千万工程”美丽圩镇建设项目</t>
  </si>
  <si>
    <t>始兴县“九龄故里”隘子镇全域旅游配套设施建设项目</t>
  </si>
  <si>
    <t>始兴县A级景区旅游基础设施建设项目</t>
  </si>
  <si>
    <t>粤北红围红色农文旅经济示范圈配套设施项目</t>
  </si>
  <si>
    <t>始兴县人民医院新建项目</t>
  </si>
  <si>
    <t>始兴县城市停车场</t>
  </si>
  <si>
    <t>始兴县老旧小区改造</t>
  </si>
  <si>
    <t>始兴县2023年老旧小区改造项目</t>
  </si>
  <si>
    <t>韶关市始兴县文化体育中心建设工程</t>
  </si>
  <si>
    <t>园区征地补偿款</t>
  </si>
  <si>
    <t>其他政府性基金债务收入安排的支出</t>
  </si>
  <si>
    <t>城市基础建设资金</t>
  </si>
  <si>
    <t>始兴县存量政府投资项目</t>
  </si>
  <si>
    <t>始兴县存量政府投资项目-2</t>
  </si>
  <si>
    <t>新增专项债券小计：</t>
  </si>
  <si>
    <t>合计：</t>
  </si>
</sst>
</file>

<file path=xl/styles.xml><?xml version="1.0" encoding="utf-8"?>
<styleSheet xmlns="http://schemas.openxmlformats.org/spreadsheetml/2006/main">
  <numFmts count="12">
    <numFmt numFmtId="176" formatCode="#,##0.00_ "/>
    <numFmt numFmtId="177" formatCode="#,##0.00_);[Red]\(#,##0.00\)"/>
    <numFmt numFmtId="178" formatCode="0_ "/>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9" formatCode="#,##0_ "/>
    <numFmt numFmtId="180" formatCode="0.0_ "/>
    <numFmt numFmtId="181" formatCode="_ * #,##0_ ;_ * \-#,##0_ ;_ * &quot;-&quot;??_ ;_ @_ "/>
    <numFmt numFmtId="182" formatCode="0.0%"/>
    <numFmt numFmtId="183" formatCode="#,##0_);[Red]\(#,##0\)"/>
  </numFmts>
  <fonts count="56">
    <font>
      <sz val="11"/>
      <color theme="1"/>
      <name val="宋体"/>
      <charset val="134"/>
      <scheme val="minor"/>
    </font>
    <font>
      <sz val="18"/>
      <color theme="1"/>
      <name val="宋体"/>
      <charset val="134"/>
      <scheme val="minor"/>
    </font>
    <font>
      <b/>
      <sz val="11"/>
      <color theme="1"/>
      <name val="宋体"/>
      <charset val="134"/>
      <scheme val="minor"/>
    </font>
    <font>
      <sz val="10"/>
      <color theme="1"/>
      <name val="宋体"/>
      <charset val="134"/>
      <scheme val="minor"/>
    </font>
    <font>
      <b/>
      <sz val="16"/>
      <color theme="1"/>
      <name val="黑体"/>
      <charset val="134"/>
    </font>
    <font>
      <sz val="20"/>
      <color theme="1"/>
      <name val="宋体"/>
      <charset val="134"/>
      <scheme val="minor"/>
    </font>
    <font>
      <sz val="12"/>
      <color theme="1"/>
      <name val="宋体"/>
      <charset val="134"/>
      <scheme val="minor"/>
    </font>
    <font>
      <b/>
      <sz val="12"/>
      <color theme="1"/>
      <name val="宋体"/>
      <charset val="134"/>
    </font>
    <font>
      <sz val="12"/>
      <name val="宋体"/>
      <charset val="134"/>
    </font>
    <font>
      <b/>
      <sz val="12"/>
      <color theme="1"/>
      <name val="宋体"/>
      <charset val="134"/>
      <scheme val="minor"/>
    </font>
    <font>
      <b/>
      <sz val="12"/>
      <name val="宋体"/>
      <charset val="134"/>
    </font>
    <font>
      <sz val="10"/>
      <name val="宋体"/>
      <charset val="134"/>
    </font>
    <font>
      <b/>
      <sz val="16"/>
      <color theme="1"/>
      <name val="宋体"/>
      <charset val="134"/>
      <scheme val="minor"/>
    </font>
    <font>
      <b/>
      <sz val="12"/>
      <name val="宋体"/>
      <charset val="1"/>
    </font>
    <font>
      <sz val="12"/>
      <color theme="1"/>
      <name val="宋体"/>
      <charset val="1"/>
    </font>
    <font>
      <sz val="12"/>
      <name val="宋体"/>
      <charset val="1"/>
    </font>
    <font>
      <sz val="12"/>
      <name val="SimSun"/>
      <charset val="134"/>
    </font>
    <font>
      <sz val="12"/>
      <color theme="1"/>
      <name val="宋体"/>
      <charset val="134"/>
    </font>
    <font>
      <sz val="11"/>
      <name val="宋体"/>
      <charset val="1"/>
    </font>
    <font>
      <sz val="12"/>
      <name val="宋体"/>
      <charset val="134"/>
      <scheme val="minor"/>
    </font>
    <font>
      <b/>
      <sz val="12"/>
      <color theme="1"/>
      <name val="方正书宋简体"/>
      <charset val="134"/>
    </font>
    <font>
      <b/>
      <sz val="11"/>
      <color rgb="FFFF0000"/>
      <name val="宋体"/>
      <charset val="134"/>
      <scheme val="minor"/>
    </font>
    <font>
      <sz val="11"/>
      <color rgb="FFFF0000"/>
      <name val="宋体"/>
      <charset val="134"/>
      <scheme val="minor"/>
    </font>
    <font>
      <b/>
      <sz val="16"/>
      <name val="黑体"/>
      <charset val="134"/>
    </font>
    <font>
      <b/>
      <sz val="14"/>
      <name val="宋体"/>
      <charset val="134"/>
    </font>
    <font>
      <sz val="11"/>
      <name val="宋体"/>
      <charset val="134"/>
    </font>
    <font>
      <b/>
      <sz val="11"/>
      <name val="宋体"/>
      <charset val="134"/>
    </font>
    <font>
      <b/>
      <sz val="10"/>
      <name val="宋体"/>
      <charset val="134"/>
    </font>
    <font>
      <sz val="18"/>
      <color theme="1"/>
      <name val="方正小标宋简体"/>
      <charset val="134"/>
    </font>
    <font>
      <sz val="10"/>
      <name val="Times New Roman"/>
      <charset val="134"/>
    </font>
    <font>
      <b/>
      <sz val="12"/>
      <name val="Times New Roman"/>
      <charset val="134"/>
    </font>
    <font>
      <sz val="12"/>
      <name val="Times New Roman"/>
      <charset val="134"/>
    </font>
    <font>
      <sz val="11"/>
      <color theme="1"/>
      <name val="宋体"/>
      <charset val="134"/>
    </font>
    <font>
      <sz val="9"/>
      <name val="宋体"/>
      <charset val="134"/>
    </font>
    <font>
      <sz val="11"/>
      <name val="Times New Roman"/>
      <charset val="134"/>
    </font>
    <font>
      <b/>
      <sz val="10"/>
      <color theme="1"/>
      <name val="宋体"/>
      <charset val="134"/>
    </font>
    <font>
      <sz val="11"/>
      <color rgb="FFFF000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6">
    <xf numFmtId="0" fontId="0" fillId="0" borderId="0">
      <alignment vertical="center"/>
    </xf>
    <xf numFmtId="42" fontId="0" fillId="0" borderId="0" applyFont="0" applyFill="0" applyBorder="0" applyAlignment="0" applyProtection="0">
      <alignment vertical="center"/>
    </xf>
    <xf numFmtId="0" fontId="8" fillId="0" borderId="0"/>
    <xf numFmtId="0" fontId="37" fillId="15" borderId="0" applyNumberFormat="0" applyBorder="0" applyAlignment="0" applyProtection="0">
      <alignment vertical="center"/>
    </xf>
    <xf numFmtId="0" fontId="42" fillId="10" borderId="8" applyNumberFormat="0" applyAlignment="0" applyProtection="0">
      <alignment vertical="center"/>
    </xf>
    <xf numFmtId="44" fontId="0" fillId="0" borderId="0" applyFont="0" applyFill="0" applyBorder="0" applyAlignment="0" applyProtection="0">
      <alignment vertical="center"/>
    </xf>
    <xf numFmtId="0" fontId="8" fillId="0" borderId="0"/>
    <xf numFmtId="41" fontId="0" fillId="0" borderId="0" applyFont="0" applyFill="0" applyBorder="0" applyAlignment="0" applyProtection="0">
      <alignment vertical="center"/>
    </xf>
    <xf numFmtId="0" fontId="8" fillId="0" borderId="0"/>
    <xf numFmtId="0" fontId="37" fillId="7" borderId="0" applyNumberFormat="0" applyBorder="0" applyAlignment="0" applyProtection="0">
      <alignment vertical="center"/>
    </xf>
    <xf numFmtId="0" fontId="40" fillId="6" borderId="0" applyNumberFormat="0" applyBorder="0" applyAlignment="0" applyProtection="0">
      <alignment vertical="center"/>
    </xf>
    <xf numFmtId="43" fontId="0" fillId="0" borderId="0" applyFont="0" applyFill="0" applyBorder="0" applyAlignment="0" applyProtection="0">
      <alignment vertical="center"/>
    </xf>
    <xf numFmtId="0" fontId="41" fillId="28" borderId="0" applyNumberFormat="0" applyBorder="0" applyAlignment="0" applyProtection="0">
      <alignment vertical="center"/>
    </xf>
    <xf numFmtId="0" fontId="53" fillId="0" borderId="0" applyNumberFormat="0" applyFill="0" applyBorder="0" applyAlignment="0" applyProtection="0">
      <alignment vertical="center"/>
    </xf>
    <xf numFmtId="9" fontId="0" fillId="0" borderId="0" applyFont="0" applyFill="0" applyBorder="0" applyAlignment="0" applyProtection="0">
      <alignment vertical="center"/>
    </xf>
    <xf numFmtId="0" fontId="55" fillId="0" borderId="0" applyNumberFormat="0" applyFill="0" applyBorder="0" applyAlignment="0" applyProtection="0">
      <alignment vertical="center"/>
    </xf>
    <xf numFmtId="0" fontId="0" fillId="27" borderId="14" applyNumberFormat="0" applyFont="0" applyAlignment="0" applyProtection="0">
      <alignment vertical="center"/>
    </xf>
    <xf numFmtId="0" fontId="41" fillId="26" borderId="0" applyNumberFormat="0" applyBorder="0" applyAlignment="0" applyProtection="0">
      <alignment vertical="center"/>
    </xf>
    <xf numFmtId="0" fontId="39"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51" fillId="0" borderId="11" applyNumberFormat="0" applyFill="0" applyAlignment="0" applyProtection="0">
      <alignment vertical="center"/>
    </xf>
    <xf numFmtId="0" fontId="46" fillId="0" borderId="11" applyNumberFormat="0" applyFill="0" applyAlignment="0" applyProtection="0">
      <alignment vertical="center"/>
    </xf>
    <xf numFmtId="0" fontId="41" fillId="9" borderId="0" applyNumberFormat="0" applyBorder="0" applyAlignment="0" applyProtection="0">
      <alignment vertical="center"/>
    </xf>
    <xf numFmtId="0" fontId="39" fillId="0" borderId="9" applyNumberFormat="0" applyFill="0" applyAlignment="0" applyProtection="0">
      <alignment vertical="center"/>
    </xf>
    <xf numFmtId="0" fontId="41" fillId="8" borderId="0" applyNumberFormat="0" applyBorder="0" applyAlignment="0" applyProtection="0">
      <alignment vertical="center"/>
    </xf>
    <xf numFmtId="0" fontId="48" fillId="22" borderId="12" applyNumberFormat="0" applyAlignment="0" applyProtection="0">
      <alignment vertical="center"/>
    </xf>
    <xf numFmtId="0" fontId="52" fillId="22" borderId="8" applyNumberFormat="0" applyAlignment="0" applyProtection="0">
      <alignment vertical="center"/>
    </xf>
    <xf numFmtId="0" fontId="54" fillId="33" borderId="15" applyNumberFormat="0" applyAlignment="0" applyProtection="0">
      <alignment vertical="center"/>
    </xf>
    <xf numFmtId="0" fontId="37" fillId="14" borderId="0" applyNumberFormat="0" applyBorder="0" applyAlignment="0" applyProtection="0">
      <alignment vertical="center"/>
    </xf>
    <xf numFmtId="0" fontId="41" fillId="21" borderId="0" applyNumberFormat="0" applyBorder="0" applyAlignment="0" applyProtection="0">
      <alignment vertical="center"/>
    </xf>
    <xf numFmtId="0" fontId="50" fillId="0" borderId="13" applyNumberFormat="0" applyFill="0" applyAlignment="0" applyProtection="0">
      <alignment vertical="center"/>
    </xf>
    <xf numFmtId="0" fontId="45" fillId="0" borderId="10" applyNumberFormat="0" applyFill="0" applyAlignment="0" applyProtection="0">
      <alignment vertical="center"/>
    </xf>
    <xf numFmtId="0" fontId="43" fillId="13" borderId="0" applyNumberFormat="0" applyBorder="0" applyAlignment="0" applyProtection="0">
      <alignment vertical="center"/>
    </xf>
    <xf numFmtId="0" fontId="49" fillId="25" borderId="0" applyNumberFormat="0" applyBorder="0" applyAlignment="0" applyProtection="0">
      <alignment vertical="center"/>
    </xf>
    <xf numFmtId="0" fontId="37" fillId="30" borderId="0" applyNumberFormat="0" applyBorder="0" applyAlignment="0" applyProtection="0">
      <alignment vertical="center"/>
    </xf>
    <xf numFmtId="0" fontId="41" fillId="19" borderId="0" applyNumberFormat="0" applyBorder="0" applyAlignment="0" applyProtection="0">
      <alignment vertical="center"/>
    </xf>
    <xf numFmtId="0" fontId="37" fillId="12" borderId="0" applyNumberFormat="0" applyBorder="0" applyAlignment="0" applyProtection="0">
      <alignment vertical="center"/>
    </xf>
    <xf numFmtId="0" fontId="37" fillId="5" borderId="0" applyNumberFormat="0" applyBorder="0" applyAlignment="0" applyProtection="0">
      <alignment vertical="center"/>
    </xf>
    <xf numFmtId="0" fontId="37" fillId="29" borderId="0" applyNumberFormat="0" applyBorder="0" applyAlignment="0" applyProtection="0">
      <alignment vertical="center"/>
    </xf>
    <xf numFmtId="0" fontId="37" fillId="32" borderId="0" applyNumberFormat="0" applyBorder="0" applyAlignment="0" applyProtection="0">
      <alignment vertical="center"/>
    </xf>
    <xf numFmtId="0" fontId="41" fillId="18" borderId="0" applyNumberFormat="0" applyBorder="0" applyAlignment="0" applyProtection="0">
      <alignment vertical="center"/>
    </xf>
    <xf numFmtId="0" fontId="41" fillId="17" borderId="0" applyNumberFormat="0" applyBorder="0" applyAlignment="0" applyProtection="0">
      <alignment vertical="center"/>
    </xf>
    <xf numFmtId="0" fontId="37" fillId="11" borderId="0" applyNumberFormat="0" applyBorder="0" applyAlignment="0" applyProtection="0">
      <alignment vertical="center"/>
    </xf>
    <xf numFmtId="0" fontId="37" fillId="4" borderId="0" applyNumberFormat="0" applyBorder="0" applyAlignment="0" applyProtection="0">
      <alignment vertical="center"/>
    </xf>
    <xf numFmtId="0" fontId="41" fillId="20" borderId="0" applyNumberFormat="0" applyBorder="0" applyAlignment="0" applyProtection="0">
      <alignment vertical="center"/>
    </xf>
    <xf numFmtId="0" fontId="37" fillId="31" borderId="0" applyNumberFormat="0" applyBorder="0" applyAlignment="0" applyProtection="0">
      <alignment vertical="center"/>
    </xf>
    <xf numFmtId="0" fontId="41" fillId="24" borderId="0" applyNumberFormat="0" applyBorder="0" applyAlignment="0" applyProtection="0">
      <alignment vertical="center"/>
    </xf>
    <xf numFmtId="0" fontId="41" fillId="16" borderId="0" applyNumberFormat="0" applyBorder="0" applyAlignment="0" applyProtection="0">
      <alignment vertical="center"/>
    </xf>
    <xf numFmtId="0" fontId="37" fillId="3" borderId="0" applyNumberFormat="0" applyBorder="0" applyAlignment="0" applyProtection="0">
      <alignment vertical="center"/>
    </xf>
    <xf numFmtId="0" fontId="41" fillId="23" borderId="0" applyNumberFormat="0" applyBorder="0" applyAlignment="0" applyProtection="0">
      <alignment vertical="center"/>
    </xf>
    <xf numFmtId="0" fontId="8" fillId="0" borderId="0"/>
    <xf numFmtId="0" fontId="8" fillId="0" borderId="0"/>
    <xf numFmtId="0" fontId="8" fillId="0" borderId="0">
      <alignment vertical="center"/>
    </xf>
    <xf numFmtId="0" fontId="8" fillId="0" borderId="0"/>
  </cellStyleXfs>
  <cellXfs count="162">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vertical="center" wrapText="1"/>
    </xf>
    <xf numFmtId="0" fontId="2" fillId="0" borderId="0" xfId="0" applyFont="1" applyFill="1" applyAlignment="1">
      <alignment vertical="center"/>
    </xf>
    <xf numFmtId="0" fontId="0" fillId="0" borderId="0" xfId="0" applyFill="1" applyAlignment="1">
      <alignment horizontal="left" vertical="center"/>
    </xf>
    <xf numFmtId="0" fontId="0" fillId="0" borderId="0" xfId="0" applyFill="1" applyAlignment="1">
      <alignment horizontal="center" vertical="center"/>
    </xf>
    <xf numFmtId="0" fontId="3" fillId="0" borderId="0" xfId="0" applyFont="1" applyFill="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Border="1" applyAlignment="1">
      <alignment horizontal="center" vertical="center"/>
    </xf>
    <xf numFmtId="0" fontId="0" fillId="0" borderId="0" xfId="0" applyFont="1" applyFill="1" applyBorder="1" applyAlignment="1">
      <alignment horizontal="right"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righ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177" fontId="10" fillId="0" borderId="1" xfId="0" applyNumberFormat="1" applyFont="1" applyFill="1" applyBorder="1" applyAlignment="1">
      <alignment horizontal="right" vertical="center" wrapText="1"/>
    </xf>
    <xf numFmtId="0" fontId="2" fillId="0" borderId="1"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0" borderId="1" xfId="0" applyFont="1" applyFill="1" applyBorder="1" applyAlignment="1">
      <alignment horizontal="center" vertical="center"/>
    </xf>
    <xf numFmtId="0" fontId="2" fillId="0" borderId="1" xfId="0" applyFont="1" applyFill="1" applyBorder="1" applyAlignment="1">
      <alignment vertical="center"/>
    </xf>
    <xf numFmtId="0" fontId="11" fillId="0" borderId="0" xfId="0" applyFont="1" applyFill="1" applyAlignment="1">
      <alignment vertical="center"/>
    </xf>
    <xf numFmtId="0" fontId="12" fillId="0" borderId="0" xfId="0" applyFont="1" applyAlignment="1">
      <alignment horizontal="center" vertical="center"/>
    </xf>
    <xf numFmtId="0" fontId="0" fillId="0" borderId="0" xfId="0" applyFill="1" applyAlignment="1">
      <alignment horizontal="center" vertical="center" wrapText="1"/>
    </xf>
    <xf numFmtId="176" fontId="0" fillId="0" borderId="0" xfId="0" applyNumberFormat="1" applyFill="1" applyAlignment="1">
      <alignment horizontal="right" vertical="center"/>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8" fillId="0" borderId="1" xfId="0" applyNumberFormat="1" applyFont="1" applyFill="1" applyBorder="1" applyAlignment="1">
      <alignment vertical="center" wrapText="1"/>
    </xf>
    <xf numFmtId="0"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14" fillId="0" borderId="1"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18" fillId="0" borderId="1" xfId="0" applyFont="1" applyFill="1" applyBorder="1" applyAlignment="1">
      <alignment vertical="center" wrapText="1"/>
    </xf>
    <xf numFmtId="176" fontId="8" fillId="0" borderId="1" xfId="0" applyNumberFormat="1" applyFont="1" applyFill="1" applyBorder="1" applyAlignment="1">
      <alignment horizontal="center" vertical="center"/>
    </xf>
    <xf numFmtId="176" fontId="17"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176" fontId="6" fillId="0" borderId="1" xfId="0" applyNumberFormat="1" applyFont="1" applyFill="1" applyBorder="1" applyAlignment="1">
      <alignment horizontal="center" vertical="center"/>
    </xf>
    <xf numFmtId="176" fontId="19" fillId="0" borderId="1" xfId="0" applyNumberFormat="1"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4" fontId="20" fillId="0" borderId="1" xfId="0" applyNumberFormat="1" applyFont="1" applyFill="1" applyBorder="1" applyAlignment="1">
      <alignment horizontal="center" vertical="center"/>
    </xf>
    <xf numFmtId="0" fontId="6" fillId="0" borderId="0" xfId="0" applyFont="1" applyFill="1" applyAlignment="1">
      <alignment horizontal="right" vertical="center"/>
    </xf>
    <xf numFmtId="0" fontId="21" fillId="0" borderId="1" xfId="0" applyFont="1" applyFill="1" applyBorder="1" applyAlignment="1">
      <alignment horizontal="center" vertical="center" wrapText="1"/>
    </xf>
    <xf numFmtId="0" fontId="22" fillId="0" borderId="0" xfId="0" applyFont="1" applyFill="1" applyAlignment="1">
      <alignment vertical="center"/>
    </xf>
    <xf numFmtId="0" fontId="11" fillId="0" borderId="0" xfId="0" applyFont="1" applyFill="1" applyAlignment="1">
      <alignment vertical="center" wrapText="1"/>
    </xf>
    <xf numFmtId="0" fontId="11" fillId="0" borderId="0" xfId="0" applyFont="1" applyFill="1" applyAlignment="1">
      <alignment horizontal="right" vertical="center"/>
    </xf>
    <xf numFmtId="179" fontId="11" fillId="0" borderId="0" xfId="11" applyNumberFormat="1" applyFont="1" applyFill="1" applyAlignment="1">
      <alignment horizontal="right" vertical="center"/>
    </xf>
    <xf numFmtId="0" fontId="23" fillId="0" borderId="0" xfId="0" applyFont="1" applyFill="1" applyAlignment="1">
      <alignment horizontal="center" vertical="center"/>
    </xf>
    <xf numFmtId="0" fontId="23" fillId="0" borderId="0" xfId="0" applyFont="1" applyFill="1" applyAlignment="1">
      <alignment horizontal="right" vertical="center"/>
    </xf>
    <xf numFmtId="179" fontId="23" fillId="0" borderId="0" xfId="11" applyNumberFormat="1" applyFont="1" applyFill="1" applyAlignment="1">
      <alignment horizontal="right" vertical="center"/>
    </xf>
    <xf numFmtId="0" fontId="8" fillId="0" borderId="0" xfId="0" applyFont="1" applyFill="1" applyAlignment="1">
      <alignment vertical="center"/>
    </xf>
    <xf numFmtId="0" fontId="24" fillId="0" borderId="1" xfId="0" applyFont="1" applyFill="1" applyBorder="1" applyAlignment="1">
      <alignment horizontal="center" vertical="center"/>
    </xf>
    <xf numFmtId="0" fontId="24" fillId="0" borderId="1" xfId="0" applyFont="1" applyFill="1" applyBorder="1" applyAlignment="1">
      <alignment horizontal="right" vertical="center"/>
    </xf>
    <xf numFmtId="179" fontId="24" fillId="0" borderId="1" xfId="11" applyNumberFormat="1" applyFont="1" applyFill="1" applyBorder="1" applyAlignment="1">
      <alignment horizontal="right" vertical="center"/>
    </xf>
    <xf numFmtId="0" fontId="10" fillId="0" borderId="1" xfId="0" applyFont="1" applyFill="1" applyBorder="1" applyAlignment="1">
      <alignment horizontal="center" vertical="center"/>
    </xf>
    <xf numFmtId="0" fontId="10" fillId="0" borderId="1" xfId="0" applyNumberFormat="1" applyFont="1" applyFill="1" applyBorder="1" applyAlignment="1">
      <alignment horizontal="center" vertical="center" wrapText="1"/>
    </xf>
    <xf numFmtId="3" fontId="11" fillId="0" borderId="1" xfId="0" applyNumberFormat="1" applyFont="1" applyFill="1" applyBorder="1" applyAlignment="1" applyProtection="1">
      <alignment vertical="center"/>
    </xf>
    <xf numFmtId="181" fontId="25" fillId="0" borderId="1" xfId="11" applyNumberFormat="1" applyFont="1" applyFill="1" applyBorder="1" applyAlignment="1">
      <alignment vertical="center"/>
    </xf>
    <xf numFmtId="179" fontId="25" fillId="0" borderId="1" xfId="11" applyNumberFormat="1" applyFont="1" applyFill="1" applyBorder="1" applyAlignment="1">
      <alignment vertical="center"/>
    </xf>
    <xf numFmtId="3" fontId="11" fillId="0" borderId="1" xfId="0" applyNumberFormat="1" applyFont="1" applyFill="1" applyBorder="1" applyAlignment="1" applyProtection="1">
      <alignment vertical="center" wrapText="1"/>
    </xf>
    <xf numFmtId="0" fontId="11" fillId="0" borderId="1" xfId="55" applyFont="1" applyFill="1" applyBorder="1" applyAlignment="1" applyProtection="1">
      <alignment vertical="center" wrapText="1"/>
      <protection locked="0"/>
    </xf>
    <xf numFmtId="0" fontId="11" fillId="0" borderId="1" xfId="0" applyFont="1" applyFill="1" applyBorder="1" applyAlignment="1">
      <alignment horizontal="left" vertical="center"/>
    </xf>
    <xf numFmtId="180" fontId="25" fillId="0" borderId="1" xfId="0" applyNumberFormat="1" applyFont="1" applyFill="1" applyBorder="1" applyAlignment="1">
      <alignment vertical="center"/>
    </xf>
    <xf numFmtId="0" fontId="11" fillId="0" borderId="1" xfId="0" applyFont="1" applyFill="1" applyBorder="1" applyAlignment="1">
      <alignment vertical="center"/>
    </xf>
    <xf numFmtId="179" fontId="11" fillId="0" borderId="1" xfId="0" applyNumberFormat="1" applyFont="1" applyFill="1" applyBorder="1" applyAlignment="1">
      <alignment vertical="center"/>
    </xf>
    <xf numFmtId="0" fontId="26" fillId="0" borderId="1" xfId="0" applyFont="1" applyFill="1" applyBorder="1" applyAlignment="1">
      <alignment horizontal="center" vertical="center"/>
    </xf>
    <xf numFmtId="0" fontId="11" fillId="0" borderId="1" xfId="0" applyFont="1" applyFill="1" applyBorder="1" applyAlignment="1">
      <alignment vertical="center" wrapText="1"/>
    </xf>
    <xf numFmtId="0" fontId="27" fillId="0" borderId="1" xfId="0" applyFont="1" applyFill="1" applyBorder="1" applyAlignment="1">
      <alignment vertical="center"/>
    </xf>
    <xf numFmtId="0" fontId="26" fillId="0" borderId="0" xfId="0" applyFont="1" applyFill="1" applyAlignment="1">
      <alignment horizontal="left" vertical="center" wrapText="1"/>
    </xf>
    <xf numFmtId="0" fontId="25" fillId="0" borderId="0" xfId="0" applyFont="1" applyFill="1" applyAlignment="1">
      <alignment horizontal="right" vertical="center"/>
    </xf>
    <xf numFmtId="0" fontId="11" fillId="0" borderId="1" xfId="0" applyFont="1" applyFill="1" applyBorder="1" applyAlignment="1">
      <alignment horizontal="center" vertical="center"/>
    </xf>
    <xf numFmtId="179" fontId="25" fillId="0" borderId="5" xfId="11" applyNumberFormat="1" applyFont="1" applyFill="1" applyBorder="1" applyAlignment="1">
      <alignment vertical="center"/>
    </xf>
    <xf numFmtId="179" fontId="25" fillId="0" borderId="1" xfId="11" applyNumberFormat="1" applyFont="1" applyFill="1" applyBorder="1" applyAlignment="1">
      <alignment horizontal="right" vertical="center"/>
    </xf>
    <xf numFmtId="179" fontId="25" fillId="0" borderId="1" xfId="11" applyNumberFormat="1" applyFont="1" applyFill="1" applyBorder="1" applyAlignment="1" applyProtection="1">
      <alignment vertical="center"/>
    </xf>
    <xf numFmtId="179" fontId="25" fillId="0" borderId="0" xfId="11" applyNumberFormat="1" applyFont="1" applyFill="1" applyAlignment="1">
      <alignment horizontal="right" vertical="center" wrapText="1"/>
    </xf>
    <xf numFmtId="182" fontId="25" fillId="0" borderId="0" xfId="11" applyNumberFormat="1" applyFont="1" applyFill="1" applyAlignment="1">
      <alignment horizontal="right" vertical="center"/>
    </xf>
    <xf numFmtId="0" fontId="24" fillId="2" borderId="0" xfId="0" applyFont="1" applyFill="1" applyAlignment="1">
      <alignment horizontal="center" vertical="center"/>
    </xf>
    <xf numFmtId="0" fontId="11" fillId="2" borderId="1" xfId="0" applyFont="1" applyFill="1" applyBorder="1" applyAlignment="1">
      <alignment vertical="center"/>
    </xf>
    <xf numFmtId="179" fontId="25" fillId="2" borderId="7" xfId="11" applyNumberFormat="1" applyFont="1" applyFill="1" applyBorder="1" applyAlignment="1">
      <alignment vertical="center"/>
    </xf>
    <xf numFmtId="179" fontId="25" fillId="2" borderId="1" xfId="11" applyNumberFormat="1" applyFont="1" applyFill="1" applyBorder="1" applyAlignment="1">
      <alignment vertical="center"/>
    </xf>
    <xf numFmtId="0" fontId="11" fillId="2" borderId="0" xfId="0" applyFont="1" applyFill="1" applyAlignment="1">
      <alignment vertical="center"/>
    </xf>
    <xf numFmtId="179" fontId="25" fillId="2" borderId="5" xfId="11" applyNumberFormat="1" applyFont="1" applyFill="1" applyBorder="1" applyAlignment="1">
      <alignment vertical="center"/>
    </xf>
    <xf numFmtId="0" fontId="28" fillId="0" borderId="0" xfId="0" applyFont="1" applyAlignment="1">
      <alignment horizontal="center" vertical="center"/>
    </xf>
    <xf numFmtId="0" fontId="12" fillId="0" borderId="0" xfId="0" applyFont="1" applyAlignment="1">
      <alignment vertical="center"/>
    </xf>
    <xf numFmtId="0" fontId="0" fillId="0" borderId="0" xfId="0" applyAlignment="1">
      <alignment horizontal="right" vertical="center"/>
    </xf>
    <xf numFmtId="0" fontId="19" fillId="0" borderId="1" xfId="0" applyFont="1" applyFill="1" applyBorder="1" applyAlignment="1">
      <alignment horizontal="center" vertical="center" wrapText="1"/>
    </xf>
    <xf numFmtId="0" fontId="19" fillId="0" borderId="1" xfId="0" applyFont="1" applyBorder="1" applyAlignment="1">
      <alignment vertical="center" wrapText="1"/>
    </xf>
    <xf numFmtId="176" fontId="15"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4" fontId="20" fillId="0" borderId="1" xfId="0" applyNumberFormat="1" applyFont="1" applyFill="1" applyBorder="1" applyAlignment="1">
      <alignment horizontal="right" vertical="center"/>
    </xf>
    <xf numFmtId="0" fontId="11" fillId="0" borderId="0" xfId="2" applyFont="1" applyFill="1"/>
    <xf numFmtId="0" fontId="29" fillId="0" borderId="0" xfId="2" applyFont="1" applyFill="1"/>
    <xf numFmtId="0" fontId="30" fillId="0" borderId="0" xfId="2" applyFont="1" applyFill="1"/>
    <xf numFmtId="0" fontId="31" fillId="0" borderId="0" xfId="2" applyFont="1" applyFill="1"/>
    <xf numFmtId="179" fontId="25" fillId="0" borderId="0" xfId="11" applyNumberFormat="1" applyFont="1" applyFill="1" applyBorder="1" applyAlignment="1" applyProtection="1"/>
    <xf numFmtId="179" fontId="25" fillId="0" borderId="0" xfId="11" applyNumberFormat="1" applyFont="1" applyFill="1" applyAlignment="1" applyProtection="1"/>
    <xf numFmtId="0" fontId="23" fillId="0" borderId="0" xfId="2" applyFont="1" applyFill="1" applyAlignment="1">
      <alignment horizontal="center" vertical="center"/>
    </xf>
    <xf numFmtId="0" fontId="29" fillId="0" borderId="0" xfId="2" applyFont="1" applyFill="1" applyAlignment="1">
      <alignment vertical="center"/>
    </xf>
    <xf numFmtId="179" fontId="25" fillId="0" borderId="0" xfId="11" applyNumberFormat="1" applyFont="1" applyFill="1" applyBorder="1" applyAlignment="1" applyProtection="1">
      <alignment horizontal="right" vertical="center"/>
    </xf>
    <xf numFmtId="0" fontId="27" fillId="0" borderId="1" xfId="2" applyFont="1" applyFill="1" applyBorder="1" applyAlignment="1">
      <alignment horizontal="center" vertical="center" wrapText="1"/>
    </xf>
    <xf numFmtId="0" fontId="27" fillId="0" borderId="1" xfId="2" applyFont="1" applyFill="1" applyBorder="1" applyAlignment="1">
      <alignment horizontal="center" vertical="center" wrapText="1" readingOrder="1"/>
    </xf>
    <xf numFmtId="0" fontId="27" fillId="2" borderId="1" xfId="2" applyFont="1" applyFill="1" applyBorder="1" applyAlignment="1">
      <alignment horizontal="center" vertical="center" wrapText="1" readingOrder="1"/>
    </xf>
    <xf numFmtId="0" fontId="27" fillId="0" borderId="1" xfId="2" applyFont="1" applyFill="1" applyBorder="1" applyAlignment="1">
      <alignment horizontal="left" vertical="center"/>
    </xf>
    <xf numFmtId="179" fontId="32" fillId="0" borderId="1" xfId="2" applyNumberFormat="1" applyFont="1" applyFill="1" applyBorder="1" applyAlignment="1">
      <alignment horizontal="right" vertical="center" wrapText="1" readingOrder="1"/>
    </xf>
    <xf numFmtId="179" fontId="25" fillId="0" borderId="1" xfId="2" applyNumberFormat="1" applyFont="1" applyFill="1" applyBorder="1" applyAlignment="1">
      <alignment horizontal="right" vertical="center" wrapText="1" readingOrder="1"/>
    </xf>
    <xf numFmtId="179" fontId="25" fillId="2" borderId="1" xfId="2" applyNumberFormat="1" applyFont="1" applyFill="1" applyBorder="1" applyAlignment="1">
      <alignment horizontal="right" vertical="center" wrapText="1" readingOrder="1"/>
    </xf>
    <xf numFmtId="179" fontId="32" fillId="0" borderId="1" xfId="11" applyNumberFormat="1" applyFont="1" applyFill="1" applyBorder="1" applyAlignment="1" applyProtection="1">
      <alignment horizontal="right" vertical="center" wrapText="1" readingOrder="1"/>
    </xf>
    <xf numFmtId="0" fontId="27" fillId="0" borderId="1" xfId="2" applyFont="1" applyFill="1" applyBorder="1" applyAlignment="1">
      <alignment vertical="center"/>
    </xf>
    <xf numFmtId="0" fontId="11" fillId="0" borderId="1" xfId="0" applyFont="1" applyFill="1" applyBorder="1" applyAlignment="1">
      <alignment horizontal="left" vertical="center" wrapText="1"/>
    </xf>
    <xf numFmtId="0" fontId="11" fillId="0" borderId="1" xfId="2" applyFont="1" applyFill="1" applyBorder="1" applyAlignment="1">
      <alignment vertical="center"/>
    </xf>
    <xf numFmtId="49" fontId="11" fillId="0" borderId="1" xfId="2" applyNumberFormat="1" applyFont="1" applyFill="1" applyBorder="1" applyAlignment="1">
      <alignment vertical="center"/>
    </xf>
    <xf numFmtId="179" fontId="32" fillId="2" borderId="1" xfId="2" applyNumberFormat="1" applyFont="1" applyFill="1" applyBorder="1" applyAlignment="1">
      <alignment horizontal="right" vertical="center" wrapText="1" readingOrder="1"/>
    </xf>
    <xf numFmtId="49" fontId="27" fillId="0" borderId="1" xfId="2" applyNumberFormat="1" applyFont="1" applyFill="1" applyBorder="1" applyAlignment="1">
      <alignment vertical="center"/>
    </xf>
    <xf numFmtId="3" fontId="27" fillId="0" borderId="1" xfId="0" applyNumberFormat="1" applyFont="1" applyFill="1" applyBorder="1" applyAlignment="1" applyProtection="1">
      <alignment horizontal="left" vertical="center"/>
    </xf>
    <xf numFmtId="49" fontId="11" fillId="0" borderId="1" xfId="0" applyNumberFormat="1" applyFont="1" applyFill="1" applyBorder="1" applyAlignment="1" applyProtection="1">
      <alignment vertical="center" wrapText="1"/>
      <protection locked="0"/>
    </xf>
    <xf numFmtId="1" fontId="11" fillId="0" borderId="1" xfId="52" applyNumberFormat="1" applyFont="1" applyFill="1" applyBorder="1" applyAlignment="1" applyProtection="1">
      <alignment vertical="center" wrapText="1"/>
      <protection locked="0"/>
    </xf>
    <xf numFmtId="0" fontId="11" fillId="0" borderId="1" xfId="52" applyNumberFormat="1" applyFont="1" applyFill="1" applyBorder="1" applyAlignment="1" applyProtection="1">
      <alignment vertical="center" wrapText="1"/>
      <protection locked="0"/>
    </xf>
    <xf numFmtId="183" fontId="33" fillId="0" borderId="1" xfId="0" applyNumberFormat="1" applyFont="1" applyFill="1" applyBorder="1" applyAlignment="1">
      <alignment vertical="center" wrapText="1"/>
    </xf>
    <xf numFmtId="183" fontId="11" fillId="0" borderId="1" xfId="6" applyNumberFormat="1" applyFont="1" applyFill="1" applyBorder="1" applyAlignment="1">
      <alignment vertical="center" wrapText="1"/>
    </xf>
    <xf numFmtId="0" fontId="29" fillId="0" borderId="1" xfId="2" applyFont="1" applyFill="1" applyBorder="1"/>
    <xf numFmtId="0" fontId="27" fillId="0" borderId="1" xfId="2" applyFont="1" applyFill="1" applyBorder="1" applyAlignment="1">
      <alignment vertical="center" wrapText="1"/>
    </xf>
    <xf numFmtId="49" fontId="27" fillId="0" borderId="1" xfId="0" applyNumberFormat="1" applyFont="1" applyFill="1" applyBorder="1" applyAlignment="1" applyProtection="1">
      <alignment vertical="center" wrapText="1"/>
      <protection locked="0"/>
    </xf>
    <xf numFmtId="0" fontId="34" fillId="0" borderId="1" xfId="2" applyFont="1" applyFill="1" applyBorder="1" applyAlignment="1">
      <alignment vertical="center"/>
    </xf>
    <xf numFmtId="0" fontId="23" fillId="0" borderId="0" xfId="2" applyFont="1" applyFill="1" applyAlignment="1">
      <alignment vertical="center"/>
    </xf>
    <xf numFmtId="179" fontId="25" fillId="0" borderId="0" xfId="11" applyNumberFormat="1" applyFont="1" applyFill="1" applyAlignment="1" applyProtection="1">
      <alignment horizontal="right" vertical="center"/>
    </xf>
    <xf numFmtId="179" fontId="25" fillId="0" borderId="0" xfId="11" applyNumberFormat="1" applyFont="1" applyFill="1" applyAlignment="1" applyProtection="1">
      <alignment vertical="center"/>
    </xf>
    <xf numFmtId="0" fontId="27" fillId="0" borderId="5" xfId="2" applyFont="1" applyFill="1" applyBorder="1" applyAlignment="1">
      <alignment horizontal="center" vertical="center" wrapText="1" readingOrder="1"/>
    </xf>
    <xf numFmtId="0" fontId="27" fillId="0" borderId="5" xfId="2" applyNumberFormat="1" applyFont="1" applyFill="1" applyBorder="1" applyAlignment="1">
      <alignment horizontal="center" vertical="center" wrapText="1" readingOrder="1"/>
    </xf>
    <xf numFmtId="0" fontId="27" fillId="2" borderId="5" xfId="2" applyNumberFormat="1" applyFont="1" applyFill="1" applyBorder="1" applyAlignment="1">
      <alignment horizontal="center" vertical="center" wrapText="1" readingOrder="1"/>
    </xf>
    <xf numFmtId="0" fontId="35" fillId="2" borderId="5" xfId="2" applyFont="1" applyFill="1" applyBorder="1" applyAlignment="1">
      <alignment horizontal="center" vertical="center" wrapText="1" readingOrder="1"/>
    </xf>
    <xf numFmtId="0" fontId="27" fillId="2" borderId="5" xfId="2" applyFont="1" applyFill="1" applyBorder="1" applyAlignment="1">
      <alignment horizontal="center" vertical="center" wrapText="1" readingOrder="1"/>
    </xf>
    <xf numFmtId="179" fontId="25" fillId="0" borderId="1" xfId="11" applyNumberFormat="1" applyFont="1" applyFill="1" applyBorder="1" applyAlignment="1" applyProtection="1">
      <alignment horizontal="right" vertical="center" wrapText="1" readingOrder="1"/>
    </xf>
    <xf numFmtId="179" fontId="25" fillId="2" borderId="1" xfId="11" applyNumberFormat="1" applyFont="1" applyFill="1" applyBorder="1" applyAlignment="1" applyProtection="1">
      <alignment horizontal="right" vertical="center" wrapText="1" readingOrder="1"/>
    </xf>
    <xf numFmtId="179" fontId="36" fillId="0" borderId="1" xfId="11" applyNumberFormat="1" applyFont="1" applyFill="1" applyBorder="1" applyAlignment="1" applyProtection="1">
      <alignment horizontal="right" vertical="center" wrapText="1" readingOrder="1"/>
    </xf>
    <xf numFmtId="0" fontId="29" fillId="2" borderId="1" xfId="2" applyFont="1" applyFill="1" applyBorder="1"/>
    <xf numFmtId="0" fontId="34" fillId="2" borderId="1" xfId="2" applyFont="1" applyFill="1" applyBorder="1" applyAlignment="1">
      <alignment vertical="center"/>
    </xf>
    <xf numFmtId="178" fontId="29" fillId="0" borderId="1" xfId="2" applyNumberFormat="1" applyFont="1" applyFill="1" applyBorder="1"/>
    <xf numFmtId="178" fontId="29" fillId="0" borderId="0" xfId="2" applyNumberFormat="1" applyFont="1" applyFill="1"/>
    <xf numFmtId="179" fontId="25" fillId="0" borderId="0" xfId="11" applyNumberFormat="1" applyFont="1" applyFill="1" applyAlignment="1" applyProtection="1">
      <alignment horizontal="right" vertical="center" wrapText="1" readingOrder="1"/>
    </xf>
  </cellXfs>
  <cellStyles count="56">
    <cellStyle name="常规" xfId="0" builtinId="0"/>
    <cellStyle name="货币[0]" xfId="1" builtinId="7"/>
    <cellStyle name="常规_2006年预算报人大表格（八张快报数）" xfId="2"/>
    <cellStyle name="20% - 强调文字颜色 3" xfId="3" builtinId="38"/>
    <cellStyle name="输入" xfId="4" builtinId="20"/>
    <cellStyle name="货币" xfId="5" builtinId="4"/>
    <cellStyle name="常规_市本级2016年收支" xfId="6"/>
    <cellStyle name="千位分隔[0]" xfId="7" builtinId="6"/>
    <cellStyle name="常规_2014市本级收支预算表（常委会附表）" xfId="8"/>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_2007年地方预算表格（修订2版）" xfId="52"/>
    <cellStyle name="常规_收入预算表" xfId="53"/>
    <cellStyle name="常规_Sheet1_1" xfId="54"/>
    <cellStyle name="常规_珠海市政府性基金预算收入支出统计表" xfId="55"/>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1048570"/>
  <sheetViews>
    <sheetView topLeftCell="G1" workbookViewId="0">
      <selection activeCell="P8" sqref="P8"/>
    </sheetView>
  </sheetViews>
  <sheetFormatPr defaultColWidth="9.05" defaultRowHeight="10.5" customHeight="1"/>
  <cols>
    <col min="1" max="1" width="40" style="113" customWidth="1"/>
    <col min="2" max="3" width="11.275" style="113" customWidth="1"/>
    <col min="4" max="4" width="10.375" style="113" customWidth="1"/>
    <col min="5" max="5" width="10.375" style="113" hidden="1" customWidth="1"/>
    <col min="6" max="6" width="11.275" style="113" customWidth="1"/>
    <col min="7" max="7" width="31" style="113" customWidth="1"/>
    <col min="8" max="8" width="11.75" style="117" customWidth="1"/>
    <col min="9" max="9" width="11.75" style="118" customWidth="1"/>
    <col min="10" max="10" width="10.875" style="118" customWidth="1"/>
    <col min="11" max="11" width="9.25" style="118" hidden="1" customWidth="1"/>
    <col min="12" max="12" width="10.875" style="118" customWidth="1"/>
    <col min="13" max="13" width="9.38333333333333" style="118" hidden="1" customWidth="1"/>
    <col min="14" max="14" width="9.63333333333333" style="118" hidden="1" customWidth="1"/>
    <col min="15" max="15" width="21.125" style="118" customWidth="1"/>
    <col min="16" max="16" width="20.625" style="113" customWidth="1"/>
    <col min="17" max="17" width="22.5" style="113" customWidth="1"/>
    <col min="18" max="18" width="21" style="113" customWidth="1"/>
    <col min="19" max="19" width="26.125" style="113" customWidth="1"/>
    <col min="20" max="20" width="26.5" style="113" customWidth="1"/>
    <col min="21" max="21" width="9.375" style="113" customWidth="1"/>
    <col min="22" max="16372" width="9.05" style="113"/>
    <col min="16373" max="16384" width="9.05" style="1"/>
  </cols>
  <sheetData>
    <row r="1" s="113" customFormat="1" ht="16" customHeight="1" spans="1:15">
      <c r="A1" s="113" t="s">
        <v>0</v>
      </c>
      <c r="H1" s="117"/>
      <c r="I1" s="118"/>
      <c r="J1" s="118"/>
      <c r="K1" s="118"/>
      <c r="L1" s="118"/>
      <c r="M1" s="118"/>
      <c r="N1" s="118"/>
      <c r="O1" s="118"/>
    </row>
    <row r="2" s="113" customFormat="1" ht="22" customHeight="1" spans="1:15">
      <c r="A2" s="119" t="s">
        <v>1</v>
      </c>
      <c r="B2" s="119"/>
      <c r="C2" s="119"/>
      <c r="D2" s="119"/>
      <c r="E2" s="119"/>
      <c r="F2" s="119"/>
      <c r="G2" s="119"/>
      <c r="H2" s="119"/>
      <c r="I2" s="119"/>
      <c r="J2" s="119"/>
      <c r="K2" s="119"/>
      <c r="L2" s="119"/>
      <c r="M2" s="146"/>
      <c r="N2" s="146"/>
      <c r="O2" s="146"/>
    </row>
    <row r="3" s="114" customFormat="1" ht="12.9" customHeight="1" spans="1:15">
      <c r="A3" s="120"/>
      <c r="B3" s="120"/>
      <c r="C3" s="120"/>
      <c r="D3" s="120"/>
      <c r="E3" s="120"/>
      <c r="F3" s="120"/>
      <c r="G3" s="120"/>
      <c r="H3" s="121"/>
      <c r="I3" s="147"/>
      <c r="J3" s="147"/>
      <c r="K3" s="147"/>
      <c r="L3" s="148" t="s">
        <v>2</v>
      </c>
      <c r="M3" s="147"/>
      <c r="N3" s="147"/>
      <c r="O3" s="147"/>
    </row>
    <row r="4" s="115" customFormat="1" ht="28" customHeight="1" spans="1:19">
      <c r="A4" s="122" t="s">
        <v>3</v>
      </c>
      <c r="B4" s="123" t="s">
        <v>4</v>
      </c>
      <c r="C4" s="123" t="s">
        <v>5</v>
      </c>
      <c r="D4" s="123" t="s">
        <v>6</v>
      </c>
      <c r="E4" s="124" t="s">
        <v>7</v>
      </c>
      <c r="F4" s="123" t="s">
        <v>8</v>
      </c>
      <c r="G4" s="122" t="s">
        <v>9</v>
      </c>
      <c r="H4" s="123" t="s">
        <v>4</v>
      </c>
      <c r="I4" s="149" t="s">
        <v>5</v>
      </c>
      <c r="J4" s="150" t="s">
        <v>6</v>
      </c>
      <c r="K4" s="151" t="s">
        <v>7</v>
      </c>
      <c r="L4" s="123" t="s">
        <v>8</v>
      </c>
      <c r="M4" s="152" t="s">
        <v>10</v>
      </c>
      <c r="N4" s="152" t="s">
        <v>11</v>
      </c>
      <c r="O4" s="153" t="s">
        <v>12</v>
      </c>
      <c r="P4" s="153" t="s">
        <v>13</v>
      </c>
      <c r="Q4" s="153" t="s">
        <v>14</v>
      </c>
      <c r="R4" s="153" t="s">
        <v>15</v>
      </c>
      <c r="S4" s="124" t="s">
        <v>16</v>
      </c>
    </row>
    <row r="5" s="116" customFormat="1" ht="19.05" customHeight="1" spans="1:21">
      <c r="A5" s="125" t="s">
        <v>17</v>
      </c>
      <c r="B5" s="126">
        <v>43509</v>
      </c>
      <c r="C5" s="127">
        <v>54389.8</v>
      </c>
      <c r="D5" s="127">
        <f>F5-C5</f>
        <v>-1469.8</v>
      </c>
      <c r="E5" s="128">
        <f>E6+E21</f>
        <v>42411</v>
      </c>
      <c r="F5" s="127">
        <f>F6+F21</f>
        <v>52920</v>
      </c>
      <c r="G5" s="125" t="s">
        <v>18</v>
      </c>
      <c r="H5" s="129">
        <v>298681</v>
      </c>
      <c r="I5" s="129">
        <v>298681</v>
      </c>
      <c r="J5" s="154">
        <f>L5-I5</f>
        <v>-39611</v>
      </c>
      <c r="K5" s="155">
        <f t="shared" ref="K5:S5" si="0">SUM(K6:K29)</f>
        <v>225544</v>
      </c>
      <c r="L5" s="129">
        <f t="shared" si="0"/>
        <v>259070</v>
      </c>
      <c r="M5" s="154">
        <f t="shared" si="0"/>
        <v>104955</v>
      </c>
      <c r="N5" s="154">
        <f t="shared" si="0"/>
        <v>62229</v>
      </c>
      <c r="O5" s="154">
        <f t="shared" si="0"/>
        <v>68736</v>
      </c>
      <c r="P5" s="154">
        <f t="shared" si="0"/>
        <v>27686</v>
      </c>
      <c r="Q5" s="154">
        <f t="shared" si="0"/>
        <v>3500</v>
      </c>
      <c r="R5" s="154">
        <f t="shared" si="0"/>
        <v>55261</v>
      </c>
      <c r="S5" s="154">
        <f t="shared" si="0"/>
        <v>1177</v>
      </c>
      <c r="T5" s="116">
        <f>SUM(M5:S5)</f>
        <v>323544</v>
      </c>
      <c r="U5" s="154">
        <f>SUM(U6:U29)</f>
        <v>88386</v>
      </c>
    </row>
    <row r="6" s="114" customFormat="1" ht="19.05" customHeight="1" spans="1:21">
      <c r="A6" s="130" t="s">
        <v>19</v>
      </c>
      <c r="B6" s="126">
        <f t="shared" ref="B6:F6" si="1">SUM(B7:B20)</f>
        <v>26551</v>
      </c>
      <c r="C6" s="127">
        <v>37431.8</v>
      </c>
      <c r="D6" s="127">
        <f t="shared" ref="D6:D37" si="2">F6-C6</f>
        <v>-3751.8</v>
      </c>
      <c r="E6" s="128">
        <f t="shared" si="1"/>
        <v>28372</v>
      </c>
      <c r="F6" s="127">
        <f t="shared" si="1"/>
        <v>33680</v>
      </c>
      <c r="G6" s="131" t="s">
        <v>20</v>
      </c>
      <c r="H6" s="129">
        <v>39563</v>
      </c>
      <c r="I6" s="129">
        <v>39563</v>
      </c>
      <c r="J6" s="154">
        <f t="shared" ref="J6:J45" si="3">L6-I6</f>
        <v>-4571</v>
      </c>
      <c r="K6" s="155">
        <v>25874</v>
      </c>
      <c r="L6" s="129">
        <v>34992</v>
      </c>
      <c r="M6" s="154">
        <v>19176</v>
      </c>
      <c r="N6" s="154">
        <v>14398</v>
      </c>
      <c r="O6" s="154">
        <f>16+10+7</f>
        <v>33</v>
      </c>
      <c r="P6" s="154">
        <v>1197</v>
      </c>
      <c r="Q6" s="154"/>
      <c r="R6" s="159">
        <v>1903</v>
      </c>
      <c r="S6" s="160"/>
      <c r="T6" s="116">
        <f t="shared" ref="T6:T29" si="4">SUM(M6:R6)</f>
        <v>36707</v>
      </c>
      <c r="U6" s="114">
        <f>L6-M6-N6-Q6</f>
        <v>1418</v>
      </c>
    </row>
    <row r="7" s="114" customFormat="1" ht="18" customHeight="1" spans="1:21">
      <c r="A7" s="132" t="s">
        <v>21</v>
      </c>
      <c r="B7" s="126">
        <v>10151</v>
      </c>
      <c r="C7" s="127">
        <v>18271.8</v>
      </c>
      <c r="D7" s="127">
        <f t="shared" si="2"/>
        <v>-2658.8</v>
      </c>
      <c r="E7" s="128">
        <v>13454</v>
      </c>
      <c r="F7" s="127">
        <v>15613</v>
      </c>
      <c r="G7" s="131" t="s">
        <v>22</v>
      </c>
      <c r="H7" s="129">
        <v>0</v>
      </c>
      <c r="I7" s="129">
        <v>0</v>
      </c>
      <c r="J7" s="154">
        <f t="shared" si="3"/>
        <v>0</v>
      </c>
      <c r="K7" s="155">
        <v>0</v>
      </c>
      <c r="L7" s="129">
        <v>0</v>
      </c>
      <c r="M7" s="154"/>
      <c r="N7" s="154"/>
      <c r="O7" s="154">
        <v>0</v>
      </c>
      <c r="P7" s="154">
        <v>0</v>
      </c>
      <c r="Q7" s="154"/>
      <c r="R7" s="159"/>
      <c r="S7" s="160"/>
      <c r="T7" s="116">
        <f t="shared" si="4"/>
        <v>0</v>
      </c>
      <c r="U7" s="114">
        <f t="shared" ref="U7:U29" si="5">L7-M7-N7-Q7</f>
        <v>0</v>
      </c>
    </row>
    <row r="8" s="114" customFormat="1" ht="18" customHeight="1" spans="1:21">
      <c r="A8" s="132" t="s">
        <v>23</v>
      </c>
      <c r="B8" s="126">
        <v>1700</v>
      </c>
      <c r="C8" s="127">
        <v>3060</v>
      </c>
      <c r="D8" s="127">
        <f t="shared" si="2"/>
        <v>82</v>
      </c>
      <c r="E8" s="128">
        <v>2899</v>
      </c>
      <c r="F8" s="127">
        <f>E8+243</f>
        <v>3142</v>
      </c>
      <c r="G8" s="131" t="s">
        <v>24</v>
      </c>
      <c r="H8" s="129">
        <v>379</v>
      </c>
      <c r="I8" s="129">
        <v>379</v>
      </c>
      <c r="J8" s="154">
        <f t="shared" si="3"/>
        <v>0</v>
      </c>
      <c r="K8" s="155">
        <v>306</v>
      </c>
      <c r="L8" s="129">
        <v>379</v>
      </c>
      <c r="M8" s="154">
        <v>146</v>
      </c>
      <c r="N8" s="154">
        <v>193</v>
      </c>
      <c r="O8" s="154">
        <v>0</v>
      </c>
      <c r="P8" s="154">
        <v>40</v>
      </c>
      <c r="Q8" s="154"/>
      <c r="R8" s="159"/>
      <c r="S8" s="160"/>
      <c r="T8" s="116">
        <f t="shared" si="4"/>
        <v>379</v>
      </c>
      <c r="U8" s="114">
        <f t="shared" si="5"/>
        <v>40</v>
      </c>
    </row>
    <row r="9" s="114" customFormat="1" ht="18" customHeight="1" spans="1:21">
      <c r="A9" s="133" t="s">
        <v>25</v>
      </c>
      <c r="B9" s="126">
        <v>650</v>
      </c>
      <c r="C9" s="127">
        <v>1170</v>
      </c>
      <c r="D9" s="127">
        <f t="shared" si="2"/>
        <v>105</v>
      </c>
      <c r="E9" s="128">
        <v>1123</v>
      </c>
      <c r="F9" s="127">
        <v>1275</v>
      </c>
      <c r="G9" s="131" t="s">
        <v>26</v>
      </c>
      <c r="H9" s="129">
        <v>10111</v>
      </c>
      <c r="I9" s="129">
        <v>10111</v>
      </c>
      <c r="J9" s="154">
        <f t="shared" si="3"/>
        <v>0</v>
      </c>
      <c r="K9" s="155">
        <v>9165</v>
      </c>
      <c r="L9" s="129">
        <v>10111</v>
      </c>
      <c r="M9" s="154">
        <v>8020</v>
      </c>
      <c r="N9" s="154">
        <v>1175</v>
      </c>
      <c r="O9" s="154">
        <v>703</v>
      </c>
      <c r="P9" s="154">
        <v>614</v>
      </c>
      <c r="Q9" s="154"/>
      <c r="R9" s="159">
        <v>129</v>
      </c>
      <c r="S9" s="160"/>
      <c r="T9" s="116">
        <f t="shared" si="4"/>
        <v>10641</v>
      </c>
      <c r="U9" s="114">
        <f t="shared" si="5"/>
        <v>916</v>
      </c>
    </row>
    <row r="10" s="114" customFormat="1" ht="18" customHeight="1" spans="1:21">
      <c r="A10" s="133" t="s">
        <v>27</v>
      </c>
      <c r="B10" s="126">
        <v>190</v>
      </c>
      <c r="C10" s="127">
        <v>190</v>
      </c>
      <c r="D10" s="127">
        <f t="shared" si="2"/>
        <v>65</v>
      </c>
      <c r="E10" s="128">
        <v>240</v>
      </c>
      <c r="F10" s="127">
        <f>E10+15</f>
        <v>255</v>
      </c>
      <c r="G10" s="131" t="s">
        <v>28</v>
      </c>
      <c r="H10" s="129">
        <v>44224</v>
      </c>
      <c r="I10" s="129">
        <v>44224</v>
      </c>
      <c r="J10" s="154">
        <f t="shared" si="3"/>
        <v>376</v>
      </c>
      <c r="K10" s="155">
        <v>41276</v>
      </c>
      <c r="L10" s="129">
        <v>44600</v>
      </c>
      <c r="M10" s="154">
        <v>31292</v>
      </c>
      <c r="N10" s="154">
        <v>5261</v>
      </c>
      <c r="O10" s="154">
        <v>8262</v>
      </c>
      <c r="P10" s="154">
        <v>124</v>
      </c>
      <c r="Q10" s="154">
        <v>1000</v>
      </c>
      <c r="R10" s="159">
        <v>763</v>
      </c>
      <c r="S10" s="160"/>
      <c r="T10" s="116">
        <f t="shared" si="4"/>
        <v>46702</v>
      </c>
      <c r="U10" s="114">
        <f t="shared" si="5"/>
        <v>7047</v>
      </c>
    </row>
    <row r="11" s="114" customFormat="1" ht="18" customHeight="1" spans="1:21">
      <c r="A11" s="132" t="s">
        <v>29</v>
      </c>
      <c r="B11" s="126">
        <v>1800</v>
      </c>
      <c r="C11" s="127">
        <v>1800</v>
      </c>
      <c r="D11" s="127">
        <f t="shared" si="2"/>
        <v>0</v>
      </c>
      <c r="E11" s="128">
        <v>1392</v>
      </c>
      <c r="F11" s="127">
        <v>1800</v>
      </c>
      <c r="G11" s="131" t="s">
        <v>30</v>
      </c>
      <c r="H11" s="129">
        <v>694</v>
      </c>
      <c r="I11" s="129">
        <v>694</v>
      </c>
      <c r="J11" s="154">
        <f t="shared" si="3"/>
        <v>-34</v>
      </c>
      <c r="K11" s="155">
        <v>599</v>
      </c>
      <c r="L11" s="129">
        <v>660</v>
      </c>
      <c r="M11" s="154">
        <v>71</v>
      </c>
      <c r="N11" s="154">
        <v>57</v>
      </c>
      <c r="O11" s="154">
        <v>0</v>
      </c>
      <c r="P11" s="154">
        <v>482</v>
      </c>
      <c r="Q11" s="154"/>
      <c r="R11" s="159">
        <v>50</v>
      </c>
      <c r="S11" s="160"/>
      <c r="T11" s="116">
        <f t="shared" si="4"/>
        <v>660</v>
      </c>
      <c r="U11" s="114">
        <f t="shared" si="5"/>
        <v>532</v>
      </c>
    </row>
    <row r="12" s="114" customFormat="1" ht="18" customHeight="1" spans="1:21">
      <c r="A12" s="132" t="s">
        <v>31</v>
      </c>
      <c r="B12" s="126">
        <v>2000</v>
      </c>
      <c r="C12" s="127">
        <v>2000</v>
      </c>
      <c r="D12" s="127">
        <f t="shared" si="2"/>
        <v>260</v>
      </c>
      <c r="E12" s="128">
        <v>1356</v>
      </c>
      <c r="F12" s="127">
        <v>2260</v>
      </c>
      <c r="G12" s="82" t="s">
        <v>32</v>
      </c>
      <c r="H12" s="129">
        <v>7590</v>
      </c>
      <c r="I12" s="129">
        <v>7590</v>
      </c>
      <c r="J12" s="154">
        <f t="shared" si="3"/>
        <v>0</v>
      </c>
      <c r="K12" s="155">
        <v>5476</v>
      </c>
      <c r="L12" s="156">
        <v>7590</v>
      </c>
      <c r="M12" s="154">
        <v>1051</v>
      </c>
      <c r="N12" s="154">
        <v>1745</v>
      </c>
      <c r="O12" s="156">
        <f>1339+2800</f>
        <v>4139</v>
      </c>
      <c r="P12" s="154">
        <v>16</v>
      </c>
      <c r="Q12" s="154"/>
      <c r="R12" s="159">
        <v>1517</v>
      </c>
      <c r="S12" s="160"/>
      <c r="T12" s="116">
        <f t="shared" si="4"/>
        <v>8468</v>
      </c>
      <c r="U12" s="114">
        <f t="shared" si="5"/>
        <v>4794</v>
      </c>
    </row>
    <row r="13" s="114" customFormat="1" ht="18" customHeight="1" spans="1:21">
      <c r="A13" s="132" t="s">
        <v>33</v>
      </c>
      <c r="B13" s="126">
        <v>700</v>
      </c>
      <c r="C13" s="127">
        <v>700</v>
      </c>
      <c r="D13" s="127">
        <f t="shared" si="2"/>
        <v>82</v>
      </c>
      <c r="E13" s="128">
        <v>752</v>
      </c>
      <c r="F13" s="127">
        <f>E13+30</f>
        <v>782</v>
      </c>
      <c r="G13" s="82" t="s">
        <v>34</v>
      </c>
      <c r="H13" s="129">
        <v>53445</v>
      </c>
      <c r="I13" s="129">
        <v>53445</v>
      </c>
      <c r="J13" s="154">
        <f t="shared" si="3"/>
        <v>230</v>
      </c>
      <c r="K13" s="155">
        <v>49257</v>
      </c>
      <c r="L13" s="129">
        <v>53675</v>
      </c>
      <c r="M13" s="154">
        <v>21866</v>
      </c>
      <c r="N13" s="154">
        <v>17454</v>
      </c>
      <c r="O13" s="154">
        <f>14583+37+5</f>
        <v>14625</v>
      </c>
      <c r="P13" s="154">
        <v>1073</v>
      </c>
      <c r="Q13" s="154"/>
      <c r="R13" s="159">
        <v>1042</v>
      </c>
      <c r="S13" s="160"/>
      <c r="T13" s="116">
        <f t="shared" si="4"/>
        <v>56060</v>
      </c>
      <c r="U13" s="114">
        <f t="shared" si="5"/>
        <v>14355</v>
      </c>
    </row>
    <row r="14" s="114" customFormat="1" ht="18" customHeight="1" spans="1:21">
      <c r="A14" s="132" t="s">
        <v>35</v>
      </c>
      <c r="B14" s="126">
        <v>1310</v>
      </c>
      <c r="C14" s="127">
        <v>1310</v>
      </c>
      <c r="D14" s="127">
        <f t="shared" si="2"/>
        <v>28</v>
      </c>
      <c r="E14" s="128">
        <v>728</v>
      </c>
      <c r="F14" s="127">
        <f>E14+610</f>
        <v>1338</v>
      </c>
      <c r="G14" s="131" t="s">
        <v>36</v>
      </c>
      <c r="H14" s="129">
        <v>27550</v>
      </c>
      <c r="I14" s="129">
        <v>27550</v>
      </c>
      <c r="J14" s="154">
        <f t="shared" si="3"/>
        <v>-973</v>
      </c>
      <c r="K14" s="155">
        <v>25031</v>
      </c>
      <c r="L14" s="129">
        <v>26577</v>
      </c>
      <c r="M14" s="154">
        <v>8723</v>
      </c>
      <c r="N14" s="154">
        <v>4500</v>
      </c>
      <c r="O14" s="154">
        <v>16151</v>
      </c>
      <c r="P14" s="154">
        <v>440</v>
      </c>
      <c r="Q14" s="154"/>
      <c r="R14" s="159">
        <v>826</v>
      </c>
      <c r="S14" s="160"/>
      <c r="T14" s="116">
        <f t="shared" si="4"/>
        <v>30640</v>
      </c>
      <c r="U14" s="114">
        <f t="shared" si="5"/>
        <v>13354</v>
      </c>
    </row>
    <row r="15" s="114" customFormat="1" ht="18" customHeight="1" spans="1:21">
      <c r="A15" s="132" t="s">
        <v>37</v>
      </c>
      <c r="B15" s="126">
        <v>1100</v>
      </c>
      <c r="C15" s="127">
        <v>1980</v>
      </c>
      <c r="D15" s="127">
        <f t="shared" si="2"/>
        <v>-680</v>
      </c>
      <c r="E15" s="128">
        <v>994</v>
      </c>
      <c r="F15" s="127">
        <v>1300</v>
      </c>
      <c r="G15" s="131" t="s">
        <v>38</v>
      </c>
      <c r="H15" s="129">
        <v>20686</v>
      </c>
      <c r="I15" s="129">
        <v>20686</v>
      </c>
      <c r="J15" s="154">
        <f t="shared" si="3"/>
        <v>-13966</v>
      </c>
      <c r="K15" s="155">
        <v>5979</v>
      </c>
      <c r="L15" s="156">
        <f>5979+741</f>
        <v>6720</v>
      </c>
      <c r="M15" s="154">
        <v>15</v>
      </c>
      <c r="N15" s="154">
        <f>189</f>
        <v>189</v>
      </c>
      <c r="O15" s="156">
        <f>2498+200</f>
        <v>2698</v>
      </c>
      <c r="P15" s="154">
        <v>2062</v>
      </c>
      <c r="Q15" s="156"/>
      <c r="R15" s="159">
        <v>18201</v>
      </c>
      <c r="S15" s="160">
        <v>741.2</v>
      </c>
      <c r="T15" s="116">
        <f t="shared" si="4"/>
        <v>23165</v>
      </c>
      <c r="U15" s="114">
        <f t="shared" si="5"/>
        <v>6516</v>
      </c>
    </row>
    <row r="16" s="114" customFormat="1" ht="18" customHeight="1" spans="1:21">
      <c r="A16" s="132" t="s">
        <v>39</v>
      </c>
      <c r="B16" s="126">
        <v>500</v>
      </c>
      <c r="C16" s="127">
        <v>500</v>
      </c>
      <c r="D16" s="127">
        <f t="shared" si="2"/>
        <v>-22</v>
      </c>
      <c r="E16" s="128">
        <v>433</v>
      </c>
      <c r="F16" s="127">
        <f>E16+45</f>
        <v>478</v>
      </c>
      <c r="G16" s="131" t="s">
        <v>40</v>
      </c>
      <c r="H16" s="129">
        <v>4335</v>
      </c>
      <c r="I16" s="129">
        <v>4335</v>
      </c>
      <c r="J16" s="154">
        <f t="shared" si="3"/>
        <v>0</v>
      </c>
      <c r="K16" s="155">
        <v>4190</v>
      </c>
      <c r="L16" s="129">
        <v>4335</v>
      </c>
      <c r="M16" s="154">
        <v>882</v>
      </c>
      <c r="N16" s="154">
        <v>3191</v>
      </c>
      <c r="O16" s="154">
        <v>0</v>
      </c>
      <c r="P16" s="154">
        <v>515</v>
      </c>
      <c r="Q16" s="154"/>
      <c r="R16" s="159">
        <v>21</v>
      </c>
      <c r="S16" s="160"/>
      <c r="T16" s="116">
        <f t="shared" si="4"/>
        <v>4609</v>
      </c>
      <c r="U16" s="114">
        <f t="shared" si="5"/>
        <v>262</v>
      </c>
    </row>
    <row r="17" s="114" customFormat="1" ht="18" customHeight="1" spans="1:21">
      <c r="A17" s="132" t="s">
        <v>41</v>
      </c>
      <c r="B17" s="126">
        <v>1000</v>
      </c>
      <c r="C17" s="126">
        <v>1000</v>
      </c>
      <c r="D17" s="127">
        <f t="shared" si="2"/>
        <v>-425</v>
      </c>
      <c r="E17" s="134">
        <v>490</v>
      </c>
      <c r="F17" s="126">
        <f>E17+85</f>
        <v>575</v>
      </c>
      <c r="G17" s="131" t="s">
        <v>42</v>
      </c>
      <c r="H17" s="129">
        <v>54690</v>
      </c>
      <c r="I17" s="129">
        <v>54690</v>
      </c>
      <c r="J17" s="154">
        <f t="shared" si="3"/>
        <v>-20149</v>
      </c>
      <c r="K17" s="155">
        <v>33549</v>
      </c>
      <c r="L17" s="129">
        <v>34541</v>
      </c>
      <c r="M17" s="154">
        <v>4219</v>
      </c>
      <c r="N17" s="154">
        <v>5020</v>
      </c>
      <c r="O17" s="154">
        <f>16908+492+16</f>
        <v>17416</v>
      </c>
      <c r="P17" s="154">
        <v>12643</v>
      </c>
      <c r="Q17" s="154">
        <v>500</v>
      </c>
      <c r="R17" s="159">
        <f>19343+56</f>
        <v>19399</v>
      </c>
      <c r="S17" s="160"/>
      <c r="T17" s="116">
        <f t="shared" si="4"/>
        <v>59197</v>
      </c>
      <c r="U17" s="114">
        <f t="shared" si="5"/>
        <v>24802</v>
      </c>
    </row>
    <row r="18" s="114" customFormat="1" ht="18" customHeight="1" spans="1:21">
      <c r="A18" s="132" t="s">
        <v>43</v>
      </c>
      <c r="B18" s="126">
        <v>3000</v>
      </c>
      <c r="C18" s="126">
        <v>3000</v>
      </c>
      <c r="D18" s="127">
        <f t="shared" si="2"/>
        <v>-300</v>
      </c>
      <c r="E18" s="134">
        <v>2357</v>
      </c>
      <c r="F18" s="126">
        <v>2700</v>
      </c>
      <c r="G18" s="131" t="s">
        <v>44</v>
      </c>
      <c r="H18" s="129">
        <v>14364</v>
      </c>
      <c r="I18" s="129">
        <v>14364</v>
      </c>
      <c r="J18" s="154">
        <f t="shared" si="3"/>
        <v>1590</v>
      </c>
      <c r="K18" s="155">
        <v>11387</v>
      </c>
      <c r="L18" s="156">
        <f>15754+200</f>
        <v>15954</v>
      </c>
      <c r="M18" s="154">
        <v>777</v>
      </c>
      <c r="N18" s="154">
        <v>213</v>
      </c>
      <c r="O18" s="154">
        <f>3173+195</f>
        <v>3368</v>
      </c>
      <c r="P18" s="154">
        <v>6981</v>
      </c>
      <c r="Q18" s="154">
        <v>2000</v>
      </c>
      <c r="R18" s="159">
        <v>10514</v>
      </c>
      <c r="S18" s="160">
        <v>200</v>
      </c>
      <c r="T18" s="116">
        <f t="shared" si="4"/>
        <v>23853</v>
      </c>
      <c r="U18" s="114">
        <f t="shared" si="5"/>
        <v>12964</v>
      </c>
    </row>
    <row r="19" s="114" customFormat="1" ht="18" customHeight="1" spans="1:21">
      <c r="A19" s="132" t="s">
        <v>45</v>
      </c>
      <c r="B19" s="126">
        <v>2300</v>
      </c>
      <c r="C19" s="127">
        <v>2300</v>
      </c>
      <c r="D19" s="127">
        <f t="shared" si="2"/>
        <v>-238</v>
      </c>
      <c r="E19" s="128">
        <v>2062</v>
      </c>
      <c r="F19" s="127">
        <f>E19</f>
        <v>2062</v>
      </c>
      <c r="G19" s="131" t="s">
        <v>46</v>
      </c>
      <c r="H19" s="129">
        <v>49</v>
      </c>
      <c r="I19" s="129">
        <v>49</v>
      </c>
      <c r="J19" s="154">
        <f t="shared" si="3"/>
        <v>191</v>
      </c>
      <c r="K19" s="155">
        <v>236</v>
      </c>
      <c r="L19" s="129">
        <v>240</v>
      </c>
      <c r="M19" s="154"/>
      <c r="N19" s="154"/>
      <c r="O19" s="154">
        <v>0</v>
      </c>
      <c r="P19" s="154">
        <v>276</v>
      </c>
      <c r="Q19" s="154"/>
      <c r="R19" s="159">
        <v>5</v>
      </c>
      <c r="S19" s="160"/>
      <c r="T19" s="116">
        <f t="shared" si="4"/>
        <v>281</v>
      </c>
      <c r="U19" s="114">
        <f t="shared" si="5"/>
        <v>240</v>
      </c>
    </row>
    <row r="20" s="114" customFormat="1" ht="18" customHeight="1" spans="1:21">
      <c r="A20" s="132" t="s">
        <v>47</v>
      </c>
      <c r="B20" s="126">
        <v>150</v>
      </c>
      <c r="C20" s="127">
        <v>150</v>
      </c>
      <c r="D20" s="127">
        <f t="shared" si="2"/>
        <v>-50</v>
      </c>
      <c r="E20" s="128">
        <v>92</v>
      </c>
      <c r="F20" s="127">
        <v>100</v>
      </c>
      <c r="G20" s="131" t="s">
        <v>48</v>
      </c>
      <c r="H20" s="129">
        <v>1686</v>
      </c>
      <c r="I20" s="129">
        <v>1686</v>
      </c>
      <c r="J20" s="154">
        <f t="shared" si="3"/>
        <v>-1336</v>
      </c>
      <c r="K20" s="155">
        <v>206</v>
      </c>
      <c r="L20" s="129">
        <v>350</v>
      </c>
      <c r="M20" s="154">
        <v>123</v>
      </c>
      <c r="N20" s="154">
        <v>1563</v>
      </c>
      <c r="O20" s="154">
        <v>0</v>
      </c>
      <c r="P20" s="154">
        <v>2</v>
      </c>
      <c r="Q20" s="154"/>
      <c r="R20" s="159">
        <v>0</v>
      </c>
      <c r="S20" s="160"/>
      <c r="T20" s="116">
        <f t="shared" si="4"/>
        <v>1688</v>
      </c>
      <c r="U20" s="114">
        <f t="shared" si="5"/>
        <v>-1336</v>
      </c>
    </row>
    <row r="21" s="114" customFormat="1" ht="18" customHeight="1" spans="1:21">
      <c r="A21" s="135" t="s">
        <v>49</v>
      </c>
      <c r="B21" s="126">
        <f t="shared" ref="B21:F21" si="6">SUM(B22:B29)</f>
        <v>16958</v>
      </c>
      <c r="C21" s="127">
        <v>16958</v>
      </c>
      <c r="D21" s="127">
        <f t="shared" si="2"/>
        <v>2282</v>
      </c>
      <c r="E21" s="128">
        <f t="shared" si="6"/>
        <v>14039</v>
      </c>
      <c r="F21" s="127">
        <f t="shared" si="6"/>
        <v>19240</v>
      </c>
      <c r="G21" s="131" t="s">
        <v>50</v>
      </c>
      <c r="H21" s="129">
        <v>50</v>
      </c>
      <c r="I21" s="129">
        <v>50</v>
      </c>
      <c r="J21" s="154">
        <f t="shared" si="3"/>
        <v>0</v>
      </c>
      <c r="K21" s="155">
        <v>0</v>
      </c>
      <c r="L21" s="129">
        <v>50</v>
      </c>
      <c r="M21" s="154">
        <v>0</v>
      </c>
      <c r="N21" s="154">
        <v>50</v>
      </c>
      <c r="O21" s="154">
        <v>0</v>
      </c>
      <c r="P21" s="154">
        <v>0</v>
      </c>
      <c r="Q21" s="154"/>
      <c r="R21" s="159"/>
      <c r="S21" s="160"/>
      <c r="T21" s="116">
        <f t="shared" si="4"/>
        <v>50</v>
      </c>
      <c r="U21" s="114">
        <f t="shared" si="5"/>
        <v>0</v>
      </c>
    </row>
    <row r="22" s="114" customFormat="1" ht="18" customHeight="1" spans="1:21">
      <c r="A22" s="133" t="s">
        <v>51</v>
      </c>
      <c r="B22" s="126">
        <v>1780</v>
      </c>
      <c r="C22" s="127">
        <v>1780</v>
      </c>
      <c r="D22" s="127">
        <f t="shared" si="2"/>
        <v>-180</v>
      </c>
      <c r="E22" s="128">
        <v>1409</v>
      </c>
      <c r="F22" s="127">
        <v>1600</v>
      </c>
      <c r="G22" s="132" t="s">
        <v>52</v>
      </c>
      <c r="H22" s="129">
        <v>2393</v>
      </c>
      <c r="I22" s="129">
        <v>2393</v>
      </c>
      <c r="J22" s="154">
        <f t="shared" si="3"/>
        <v>-157</v>
      </c>
      <c r="K22" s="155">
        <v>1700</v>
      </c>
      <c r="L22" s="156">
        <f>2000+236</f>
        <v>2236</v>
      </c>
      <c r="M22" s="154">
        <v>810</v>
      </c>
      <c r="N22" s="154">
        <v>444</v>
      </c>
      <c r="O22" s="154">
        <v>0</v>
      </c>
      <c r="P22" s="154">
        <v>1002</v>
      </c>
      <c r="Q22" s="154"/>
      <c r="R22" s="159">
        <v>437</v>
      </c>
      <c r="S22" s="160">
        <v>235.8</v>
      </c>
      <c r="T22" s="116">
        <f t="shared" si="4"/>
        <v>2693</v>
      </c>
      <c r="U22" s="114">
        <f t="shared" si="5"/>
        <v>982</v>
      </c>
    </row>
    <row r="23" s="114" customFormat="1" ht="18" customHeight="1" spans="1:21">
      <c r="A23" s="133" t="s">
        <v>53</v>
      </c>
      <c r="B23" s="126">
        <v>2142</v>
      </c>
      <c r="C23" s="127">
        <v>2142</v>
      </c>
      <c r="D23" s="127">
        <f t="shared" si="2"/>
        <v>280</v>
      </c>
      <c r="E23" s="128">
        <v>2422</v>
      </c>
      <c r="F23" s="127">
        <v>2422</v>
      </c>
      <c r="G23" s="131" t="s">
        <v>54</v>
      </c>
      <c r="H23" s="129">
        <v>8958</v>
      </c>
      <c r="I23" s="129">
        <v>8958</v>
      </c>
      <c r="J23" s="154">
        <f t="shared" si="3"/>
        <v>-767</v>
      </c>
      <c r="K23" s="155">
        <v>6499</v>
      </c>
      <c r="L23" s="129">
        <v>8191</v>
      </c>
      <c r="M23" s="154">
        <v>6910</v>
      </c>
      <c r="N23" s="154">
        <v>0</v>
      </c>
      <c r="O23" s="154">
        <v>1281</v>
      </c>
      <c r="P23" s="154">
        <v>0</v>
      </c>
      <c r="Q23" s="154"/>
      <c r="R23" s="159">
        <v>368</v>
      </c>
      <c r="S23" s="160"/>
      <c r="T23" s="116">
        <f t="shared" si="4"/>
        <v>8559</v>
      </c>
      <c r="U23" s="114">
        <f t="shared" si="5"/>
        <v>1281</v>
      </c>
    </row>
    <row r="24" s="114" customFormat="1" ht="17" customHeight="1" spans="1:21">
      <c r="A24" s="133" t="s">
        <v>55</v>
      </c>
      <c r="B24" s="126">
        <v>1906</v>
      </c>
      <c r="C24" s="127">
        <v>2500</v>
      </c>
      <c r="D24" s="127">
        <f t="shared" si="2"/>
        <v>1530</v>
      </c>
      <c r="E24" s="128">
        <v>4024</v>
      </c>
      <c r="F24" s="127">
        <v>4030</v>
      </c>
      <c r="G24" s="131" t="s">
        <v>56</v>
      </c>
      <c r="H24" s="129">
        <v>648</v>
      </c>
      <c r="I24" s="129">
        <v>648</v>
      </c>
      <c r="J24" s="154">
        <f t="shared" si="3"/>
        <v>32</v>
      </c>
      <c r="K24" s="155">
        <v>676</v>
      </c>
      <c r="L24" s="129">
        <v>680</v>
      </c>
      <c r="M24" s="154">
        <v>0</v>
      </c>
      <c r="N24" s="154">
        <v>648</v>
      </c>
      <c r="O24" s="154">
        <v>0</v>
      </c>
      <c r="P24" s="154">
        <v>0</v>
      </c>
      <c r="Q24" s="154"/>
      <c r="R24" s="159"/>
      <c r="S24" s="160"/>
      <c r="T24" s="116">
        <f t="shared" si="4"/>
        <v>648</v>
      </c>
      <c r="U24" s="114">
        <f t="shared" si="5"/>
        <v>32</v>
      </c>
    </row>
    <row r="25" s="114" customFormat="1" ht="18" customHeight="1" spans="1:21">
      <c r="A25" s="132" t="s">
        <v>57</v>
      </c>
      <c r="B25" s="126">
        <v>421</v>
      </c>
      <c r="C25" s="127">
        <v>520</v>
      </c>
      <c r="D25" s="127">
        <f t="shared" si="2"/>
        <v>109</v>
      </c>
      <c r="E25" s="128">
        <v>629</v>
      </c>
      <c r="F25" s="127">
        <v>629</v>
      </c>
      <c r="G25" s="131" t="s">
        <v>58</v>
      </c>
      <c r="H25" s="129">
        <v>1762</v>
      </c>
      <c r="I25" s="129">
        <v>1762</v>
      </c>
      <c r="J25" s="154">
        <f t="shared" si="3"/>
        <v>0</v>
      </c>
      <c r="K25" s="155">
        <v>1690</v>
      </c>
      <c r="L25" s="129">
        <v>1762</v>
      </c>
      <c r="M25" s="154">
        <v>874</v>
      </c>
      <c r="N25" s="154">
        <v>701</v>
      </c>
      <c r="O25" s="154">
        <v>60</v>
      </c>
      <c r="P25" s="154">
        <v>219</v>
      </c>
      <c r="Q25" s="154"/>
      <c r="R25" s="159">
        <v>86</v>
      </c>
      <c r="S25" s="160"/>
      <c r="T25" s="116">
        <f t="shared" si="4"/>
        <v>1940</v>
      </c>
      <c r="U25" s="114">
        <f t="shared" si="5"/>
        <v>187</v>
      </c>
    </row>
    <row r="26" s="114" customFormat="1" ht="18" customHeight="1" spans="1:21">
      <c r="A26" s="132" t="s">
        <v>59</v>
      </c>
      <c r="B26" s="126">
        <v>8004</v>
      </c>
      <c r="C26" s="127">
        <v>7311</v>
      </c>
      <c r="D26" s="127">
        <f t="shared" si="2"/>
        <v>618</v>
      </c>
      <c r="E26" s="128">
        <v>2929</v>
      </c>
      <c r="F26" s="127">
        <v>7929</v>
      </c>
      <c r="G26" s="131" t="s">
        <v>60</v>
      </c>
      <c r="H26" s="129">
        <v>3000</v>
      </c>
      <c r="I26" s="129">
        <v>3000</v>
      </c>
      <c r="J26" s="154">
        <f t="shared" si="3"/>
        <v>0</v>
      </c>
      <c r="K26" s="155">
        <v>0</v>
      </c>
      <c r="L26" s="129">
        <v>3000</v>
      </c>
      <c r="M26" s="154">
        <v>0</v>
      </c>
      <c r="N26" s="154">
        <v>3000</v>
      </c>
      <c r="O26" s="154"/>
      <c r="P26" s="154"/>
      <c r="Q26" s="154"/>
      <c r="R26" s="159"/>
      <c r="S26" s="160"/>
      <c r="T26" s="116">
        <f t="shared" si="4"/>
        <v>3000</v>
      </c>
      <c r="U26" s="114">
        <f t="shared" si="5"/>
        <v>0</v>
      </c>
    </row>
    <row r="27" s="114" customFormat="1" ht="18" customHeight="1" spans="1:21">
      <c r="A27" s="132" t="s">
        <v>61</v>
      </c>
      <c r="B27" s="126">
        <v>212</v>
      </c>
      <c r="C27" s="127">
        <v>212</v>
      </c>
      <c r="D27" s="127">
        <f t="shared" si="2"/>
        <v>-12</v>
      </c>
      <c r="E27" s="128">
        <v>200</v>
      </c>
      <c r="F27" s="127">
        <v>200</v>
      </c>
      <c r="G27" s="132" t="s">
        <v>62</v>
      </c>
      <c r="H27" s="129">
        <v>0</v>
      </c>
      <c r="I27" s="129">
        <v>0</v>
      </c>
      <c r="J27" s="154">
        <f t="shared" si="3"/>
        <v>0</v>
      </c>
      <c r="K27" s="155">
        <v>149</v>
      </c>
      <c r="L27" s="129">
        <v>0</v>
      </c>
      <c r="M27" s="154"/>
      <c r="N27" s="154"/>
      <c r="O27" s="154"/>
      <c r="P27" s="154"/>
      <c r="Q27" s="154"/>
      <c r="R27" s="159"/>
      <c r="S27" s="160"/>
      <c r="T27" s="116">
        <f t="shared" si="4"/>
        <v>0</v>
      </c>
      <c r="U27" s="114">
        <f t="shared" si="5"/>
        <v>0</v>
      </c>
    </row>
    <row r="28" s="114" customFormat="1" ht="18" customHeight="1" spans="1:21">
      <c r="A28" s="132" t="s">
        <v>63</v>
      </c>
      <c r="B28" s="126">
        <v>50</v>
      </c>
      <c r="C28" s="127">
        <v>50</v>
      </c>
      <c r="D28" s="127">
        <f t="shared" si="2"/>
        <v>-20</v>
      </c>
      <c r="E28" s="128">
        <v>30</v>
      </c>
      <c r="F28" s="127">
        <v>30</v>
      </c>
      <c r="G28" s="132" t="s">
        <v>64</v>
      </c>
      <c r="H28" s="129">
        <v>2492</v>
      </c>
      <c r="I28" s="129">
        <v>2492</v>
      </c>
      <c r="J28" s="154">
        <f t="shared" si="3"/>
        <v>-79</v>
      </c>
      <c r="K28" s="155">
        <v>2287</v>
      </c>
      <c r="L28" s="154">
        <v>2413</v>
      </c>
      <c r="M28" s="154">
        <v>0</v>
      </c>
      <c r="N28" s="154">
        <v>2413</v>
      </c>
      <c r="O28" s="154"/>
      <c r="P28" s="154"/>
      <c r="Q28" s="154"/>
      <c r="R28" s="154"/>
      <c r="S28" s="161"/>
      <c r="T28" s="116">
        <f t="shared" si="4"/>
        <v>2413</v>
      </c>
      <c r="U28" s="114">
        <f t="shared" si="5"/>
        <v>0</v>
      </c>
    </row>
    <row r="29" s="114" customFormat="1" ht="18" customHeight="1" spans="1:21">
      <c r="A29" s="133" t="s">
        <v>65</v>
      </c>
      <c r="B29" s="126">
        <v>2443</v>
      </c>
      <c r="C29" s="127">
        <v>2443</v>
      </c>
      <c r="D29" s="127">
        <f t="shared" si="2"/>
        <v>-43</v>
      </c>
      <c r="E29" s="128">
        <v>2396</v>
      </c>
      <c r="F29" s="127">
        <v>2400</v>
      </c>
      <c r="G29" s="132" t="s">
        <v>66</v>
      </c>
      <c r="H29" s="129">
        <v>12</v>
      </c>
      <c r="I29" s="129">
        <v>12</v>
      </c>
      <c r="J29" s="154">
        <f t="shared" si="3"/>
        <v>2</v>
      </c>
      <c r="K29" s="155">
        <v>12</v>
      </c>
      <c r="L29" s="154">
        <v>14</v>
      </c>
      <c r="M29" s="154">
        <v>0</v>
      </c>
      <c r="N29" s="154">
        <v>14</v>
      </c>
      <c r="O29" s="154"/>
      <c r="P29" s="154"/>
      <c r="Q29" s="154"/>
      <c r="R29" s="154"/>
      <c r="S29" s="161"/>
      <c r="T29" s="116">
        <f t="shared" si="4"/>
        <v>14</v>
      </c>
      <c r="U29" s="114">
        <f t="shared" si="5"/>
        <v>0</v>
      </c>
    </row>
    <row r="30" s="114" customFormat="1" ht="19.05" customHeight="1" spans="1:12">
      <c r="A30" s="130" t="s">
        <v>67</v>
      </c>
      <c r="B30" s="126">
        <f t="shared" ref="B30:F30" si="7">B31+B32+B47</f>
        <v>187527</v>
      </c>
      <c r="C30" s="127">
        <v>187527</v>
      </c>
      <c r="D30" s="127">
        <f t="shared" si="2"/>
        <v>20051</v>
      </c>
      <c r="E30" s="128">
        <f t="shared" si="7"/>
        <v>207578</v>
      </c>
      <c r="F30" s="127">
        <f t="shared" si="7"/>
        <v>207578</v>
      </c>
      <c r="G30" s="136" t="s">
        <v>68</v>
      </c>
      <c r="H30" s="126">
        <f>H31+H32</f>
        <v>5884</v>
      </c>
      <c r="I30" s="126">
        <v>16522</v>
      </c>
      <c r="J30" s="154">
        <f t="shared" si="3"/>
        <v>1440</v>
      </c>
      <c r="K30" s="128">
        <v>16522</v>
      </c>
      <c r="L30" s="126">
        <f>L31+L32</f>
        <v>17962</v>
      </c>
    </row>
    <row r="31" s="114" customFormat="1" ht="19.05" customHeight="1" spans="1:12">
      <c r="A31" s="137" t="s">
        <v>69</v>
      </c>
      <c r="B31" s="126">
        <v>4753</v>
      </c>
      <c r="C31" s="127">
        <v>4753</v>
      </c>
      <c r="D31" s="127">
        <f t="shared" si="2"/>
        <v>0</v>
      </c>
      <c r="E31" s="128">
        <v>4753</v>
      </c>
      <c r="F31" s="127">
        <v>4753</v>
      </c>
      <c r="G31" s="132" t="s">
        <v>70</v>
      </c>
      <c r="H31" s="126">
        <v>-876</v>
      </c>
      <c r="I31" s="126">
        <v>-876</v>
      </c>
      <c r="J31" s="154">
        <f t="shared" si="3"/>
        <v>10743</v>
      </c>
      <c r="K31" s="128">
        <v>9762</v>
      </c>
      <c r="L31" s="126">
        <v>9867</v>
      </c>
    </row>
    <row r="32" s="114" customFormat="1" ht="19.05" customHeight="1" spans="1:12">
      <c r="A32" s="137" t="s">
        <v>71</v>
      </c>
      <c r="B32" s="126">
        <f t="shared" ref="B32:F32" si="8">SUM(B33:B46)</f>
        <v>165329</v>
      </c>
      <c r="C32" s="127">
        <v>165329</v>
      </c>
      <c r="D32" s="127">
        <f t="shared" si="2"/>
        <v>9810</v>
      </c>
      <c r="E32" s="134">
        <f t="shared" si="8"/>
        <v>175139</v>
      </c>
      <c r="F32" s="126">
        <f t="shared" si="8"/>
        <v>175139</v>
      </c>
      <c r="G32" s="132" t="s">
        <v>72</v>
      </c>
      <c r="H32" s="126">
        <f>SUM(H33:H45)</f>
        <v>6760</v>
      </c>
      <c r="I32" s="126">
        <v>17398</v>
      </c>
      <c r="J32" s="154">
        <f t="shared" si="3"/>
        <v>-9303</v>
      </c>
      <c r="K32" s="128">
        <v>6760</v>
      </c>
      <c r="L32" s="126">
        <f>SUM(L33:L45)</f>
        <v>8095</v>
      </c>
    </row>
    <row r="33" s="114" customFormat="1" ht="19.05" customHeight="1" spans="1:12">
      <c r="A33" s="138" t="s">
        <v>73</v>
      </c>
      <c r="B33" s="126">
        <v>61545</v>
      </c>
      <c r="C33" s="127">
        <v>61545</v>
      </c>
      <c r="D33" s="127">
        <f t="shared" si="2"/>
        <v>84</v>
      </c>
      <c r="E33" s="128">
        <f>62660-1031</f>
        <v>61629</v>
      </c>
      <c r="F33" s="127">
        <v>61629</v>
      </c>
      <c r="G33" s="132" t="s">
        <v>74</v>
      </c>
      <c r="H33" s="126">
        <v>91</v>
      </c>
      <c r="I33" s="126">
        <v>91</v>
      </c>
      <c r="J33" s="154">
        <f t="shared" si="3"/>
        <v>0</v>
      </c>
      <c r="K33" s="128">
        <v>91</v>
      </c>
      <c r="L33" s="126">
        <v>91</v>
      </c>
    </row>
    <row r="34" s="114" customFormat="1" ht="19.05" customHeight="1" spans="1:12">
      <c r="A34" s="139" t="s">
        <v>75</v>
      </c>
      <c r="B34" s="126">
        <v>13159</v>
      </c>
      <c r="C34" s="127">
        <v>13159</v>
      </c>
      <c r="D34" s="127">
        <f t="shared" si="2"/>
        <v>0</v>
      </c>
      <c r="E34" s="128">
        <v>13159</v>
      </c>
      <c r="F34" s="127">
        <v>13159</v>
      </c>
      <c r="G34" s="132" t="s">
        <v>76</v>
      </c>
      <c r="H34" s="126">
        <v>25</v>
      </c>
      <c r="I34" s="126">
        <v>25</v>
      </c>
      <c r="J34" s="154">
        <f t="shared" si="3"/>
        <v>0</v>
      </c>
      <c r="K34" s="128">
        <v>25</v>
      </c>
      <c r="L34" s="126">
        <v>25</v>
      </c>
    </row>
    <row r="35" s="114" customFormat="1" ht="19.05" customHeight="1" spans="1:12">
      <c r="A35" s="138" t="s">
        <v>77</v>
      </c>
      <c r="B35" s="126">
        <v>228</v>
      </c>
      <c r="C35" s="127">
        <v>228</v>
      </c>
      <c r="D35" s="127">
        <f t="shared" si="2"/>
        <v>0</v>
      </c>
      <c r="E35" s="128">
        <v>228</v>
      </c>
      <c r="F35" s="127">
        <v>228</v>
      </c>
      <c r="G35" s="132" t="s">
        <v>78</v>
      </c>
      <c r="H35" s="126">
        <v>12</v>
      </c>
      <c r="I35" s="126">
        <v>12</v>
      </c>
      <c r="J35" s="154">
        <f t="shared" si="3"/>
        <v>0</v>
      </c>
      <c r="K35" s="128">
        <v>12</v>
      </c>
      <c r="L35" s="126">
        <v>12</v>
      </c>
    </row>
    <row r="36" s="114" customFormat="1" ht="19.05" customHeight="1" spans="1:12">
      <c r="A36" s="139" t="s">
        <v>79</v>
      </c>
      <c r="B36" s="126">
        <v>1234</v>
      </c>
      <c r="C36" s="127">
        <v>1234</v>
      </c>
      <c r="D36" s="127">
        <f t="shared" si="2"/>
        <v>0</v>
      </c>
      <c r="E36" s="128">
        <v>1234</v>
      </c>
      <c r="F36" s="127">
        <v>1234</v>
      </c>
      <c r="G36" s="132" t="s">
        <v>80</v>
      </c>
      <c r="H36" s="126">
        <v>14</v>
      </c>
      <c r="I36" s="126">
        <v>14</v>
      </c>
      <c r="J36" s="154">
        <f t="shared" si="3"/>
        <v>0</v>
      </c>
      <c r="K36" s="128">
        <v>14</v>
      </c>
      <c r="L36" s="126">
        <v>14</v>
      </c>
    </row>
    <row r="37" s="114" customFormat="1" ht="19.05" customHeight="1" spans="1:12">
      <c r="A37" s="139" t="s">
        <v>81</v>
      </c>
      <c r="B37" s="126">
        <f>20980</f>
        <v>20980</v>
      </c>
      <c r="C37" s="127">
        <v>20980</v>
      </c>
      <c r="D37" s="127">
        <f t="shared" si="2"/>
        <v>615</v>
      </c>
      <c r="E37" s="128">
        <v>21595</v>
      </c>
      <c r="F37" s="127">
        <v>21595</v>
      </c>
      <c r="G37" s="132" t="s">
        <v>82</v>
      </c>
      <c r="H37" s="126">
        <v>801</v>
      </c>
      <c r="I37" s="126">
        <v>801</v>
      </c>
      <c r="J37" s="154">
        <f t="shared" si="3"/>
        <v>0</v>
      </c>
      <c r="K37" s="128">
        <v>801</v>
      </c>
      <c r="L37" s="126">
        <v>801</v>
      </c>
    </row>
    <row r="38" s="114" customFormat="1" ht="19.05" customHeight="1" spans="1:12">
      <c r="A38" s="137" t="s">
        <v>83</v>
      </c>
      <c r="B38" s="126">
        <v>6306</v>
      </c>
      <c r="C38" s="127">
        <v>6306</v>
      </c>
      <c r="D38" s="127">
        <f t="shared" ref="D38:D54" si="9">F38-C38</f>
        <v>4</v>
      </c>
      <c r="E38" s="128">
        <v>6310</v>
      </c>
      <c r="F38" s="127">
        <v>6310</v>
      </c>
      <c r="G38" s="132" t="s">
        <v>84</v>
      </c>
      <c r="H38" s="126">
        <v>808</v>
      </c>
      <c r="I38" s="126">
        <v>808</v>
      </c>
      <c r="J38" s="154">
        <f t="shared" si="3"/>
        <v>0</v>
      </c>
      <c r="K38" s="128">
        <v>808</v>
      </c>
      <c r="L38" s="126">
        <v>808</v>
      </c>
    </row>
    <row r="39" s="114" customFormat="1" ht="25.05" customHeight="1" spans="1:12">
      <c r="A39" s="139" t="s">
        <v>85</v>
      </c>
      <c r="B39" s="126">
        <v>2000</v>
      </c>
      <c r="C39" s="127">
        <v>2000</v>
      </c>
      <c r="D39" s="127">
        <f t="shared" si="9"/>
        <v>0</v>
      </c>
      <c r="E39" s="128">
        <v>2000</v>
      </c>
      <c r="F39" s="127">
        <v>2000</v>
      </c>
      <c r="G39" s="140" t="s">
        <v>86</v>
      </c>
      <c r="H39" s="126">
        <v>139</v>
      </c>
      <c r="I39" s="126">
        <v>139</v>
      </c>
      <c r="J39" s="154">
        <f t="shared" si="3"/>
        <v>0</v>
      </c>
      <c r="K39" s="128">
        <v>139</v>
      </c>
      <c r="L39" s="126">
        <v>139</v>
      </c>
    </row>
    <row r="40" s="114" customFormat="1" ht="25.05" customHeight="1" spans="1:12">
      <c r="A40" s="139" t="s">
        <v>87</v>
      </c>
      <c r="B40" s="126">
        <v>505</v>
      </c>
      <c r="C40" s="127">
        <v>505</v>
      </c>
      <c r="D40" s="127">
        <f t="shared" si="9"/>
        <v>198</v>
      </c>
      <c r="E40" s="128">
        <v>703</v>
      </c>
      <c r="F40" s="127">
        <v>703</v>
      </c>
      <c r="G40" s="140" t="s">
        <v>88</v>
      </c>
      <c r="H40" s="126">
        <v>1201</v>
      </c>
      <c r="I40" s="126">
        <v>1201</v>
      </c>
      <c r="J40" s="154">
        <f t="shared" si="3"/>
        <v>0</v>
      </c>
      <c r="K40" s="128">
        <v>1201</v>
      </c>
      <c r="L40" s="126">
        <v>1201</v>
      </c>
    </row>
    <row r="41" s="114" customFormat="1" ht="19.05" customHeight="1" spans="1:12">
      <c r="A41" s="139" t="s">
        <v>89</v>
      </c>
      <c r="B41" s="126">
        <v>6908</v>
      </c>
      <c r="C41" s="127">
        <v>6908</v>
      </c>
      <c r="D41" s="127">
        <f t="shared" si="9"/>
        <v>1354</v>
      </c>
      <c r="E41" s="128">
        <v>8262</v>
      </c>
      <c r="F41" s="127">
        <v>8262</v>
      </c>
      <c r="G41" s="132" t="s">
        <v>90</v>
      </c>
      <c r="H41" s="126">
        <v>215</v>
      </c>
      <c r="I41" s="126">
        <v>215</v>
      </c>
      <c r="J41" s="154">
        <f t="shared" si="3"/>
        <v>0</v>
      </c>
      <c r="K41" s="128">
        <v>215</v>
      </c>
      <c r="L41" s="126">
        <v>215</v>
      </c>
    </row>
    <row r="42" s="114" customFormat="1" ht="19.05" customHeight="1" spans="1:12">
      <c r="A42" s="139" t="s">
        <v>91</v>
      </c>
      <c r="B42" s="126">
        <f>4873+8181</f>
        <v>13054</v>
      </c>
      <c r="C42" s="127">
        <v>13054</v>
      </c>
      <c r="D42" s="127">
        <f t="shared" si="9"/>
        <v>1529</v>
      </c>
      <c r="E42" s="128">
        <v>14583</v>
      </c>
      <c r="F42" s="127">
        <v>14583</v>
      </c>
      <c r="G42" s="141" t="s">
        <v>92</v>
      </c>
      <c r="H42" s="126">
        <v>134</v>
      </c>
      <c r="I42" s="126">
        <v>134</v>
      </c>
      <c r="J42" s="154">
        <f t="shared" si="3"/>
        <v>0</v>
      </c>
      <c r="K42" s="128">
        <v>134</v>
      </c>
      <c r="L42" s="126">
        <v>134</v>
      </c>
    </row>
    <row r="43" s="114" customFormat="1" ht="25.05" customHeight="1" spans="1:12">
      <c r="A43" s="139" t="s">
        <v>93</v>
      </c>
      <c r="B43" s="126">
        <f>4078+9314</f>
        <v>13392</v>
      </c>
      <c r="C43" s="127">
        <v>13392</v>
      </c>
      <c r="D43" s="127">
        <f t="shared" si="9"/>
        <v>2759</v>
      </c>
      <c r="E43" s="128">
        <v>16151</v>
      </c>
      <c r="F43" s="127">
        <v>16151</v>
      </c>
      <c r="G43" s="140" t="s">
        <v>94</v>
      </c>
      <c r="H43" s="126">
        <v>0</v>
      </c>
      <c r="I43" s="126">
        <v>0</v>
      </c>
      <c r="J43" s="154">
        <f t="shared" si="3"/>
        <v>308</v>
      </c>
      <c r="K43" s="128">
        <v>0</v>
      </c>
      <c r="L43" s="126">
        <v>308</v>
      </c>
    </row>
    <row r="44" s="114" customFormat="1" ht="25.05" customHeight="1" spans="1:12">
      <c r="A44" s="139" t="s">
        <v>95</v>
      </c>
      <c r="B44" s="126">
        <f>6101+10000</f>
        <v>16101</v>
      </c>
      <c r="C44" s="127">
        <v>16101</v>
      </c>
      <c r="D44" s="127">
        <f t="shared" si="9"/>
        <v>1299</v>
      </c>
      <c r="E44" s="128">
        <f>492+16908</f>
        <v>17400</v>
      </c>
      <c r="F44" s="127">
        <f>492+16908</f>
        <v>17400</v>
      </c>
      <c r="G44" s="140" t="s">
        <v>96</v>
      </c>
      <c r="H44" s="126">
        <v>3320</v>
      </c>
      <c r="I44" s="126">
        <v>3320</v>
      </c>
      <c r="J44" s="154">
        <f t="shared" si="3"/>
        <v>1027</v>
      </c>
      <c r="K44" s="128">
        <v>3320</v>
      </c>
      <c r="L44" s="126">
        <v>4347</v>
      </c>
    </row>
    <row r="45" s="114" customFormat="1" ht="19.05" customHeight="1" spans="1:12">
      <c r="A45" s="139" t="s">
        <v>97</v>
      </c>
      <c r="B45" s="126">
        <v>1680</v>
      </c>
      <c r="C45" s="127">
        <v>1680</v>
      </c>
      <c r="D45" s="127">
        <f t="shared" si="9"/>
        <v>-399</v>
      </c>
      <c r="E45" s="128">
        <v>1281</v>
      </c>
      <c r="F45" s="127">
        <v>1281</v>
      </c>
      <c r="G45" s="132" t="s">
        <v>98</v>
      </c>
      <c r="H45" s="127">
        <v>0</v>
      </c>
      <c r="I45" s="127">
        <v>10638</v>
      </c>
      <c r="J45" s="154">
        <f t="shared" si="3"/>
        <v>-10638</v>
      </c>
      <c r="K45" s="128">
        <v>0</v>
      </c>
      <c r="L45" s="127">
        <v>0</v>
      </c>
    </row>
    <row r="46" s="114" customFormat="1" ht="19.05" customHeight="1" spans="1:13">
      <c r="A46" s="137" t="s">
        <v>99</v>
      </c>
      <c r="B46" s="126">
        <f>450+3000+59+340+1214+328+2830+16</f>
        <v>8237</v>
      </c>
      <c r="C46" s="127">
        <v>8237</v>
      </c>
      <c r="D46" s="127">
        <f t="shared" si="9"/>
        <v>2367</v>
      </c>
      <c r="E46" s="128">
        <f>1339+2498+3173+60+476+3058</f>
        <v>10604</v>
      </c>
      <c r="F46" s="127">
        <f>1339+2498+3173+60+476+3058</f>
        <v>10604</v>
      </c>
      <c r="G46" s="132"/>
      <c r="H46" s="127"/>
      <c r="I46" s="127"/>
      <c r="J46" s="127"/>
      <c r="K46" s="128"/>
      <c r="L46" s="127"/>
      <c r="M46" s="113"/>
    </row>
    <row r="47" s="114" customFormat="1" ht="22.05" customHeight="1" spans="1:12">
      <c r="A47" s="137" t="s">
        <v>100</v>
      </c>
      <c r="B47" s="126">
        <f>9640+2800+500+1505+2000+1000</f>
        <v>17445</v>
      </c>
      <c r="C47" s="127">
        <v>17445</v>
      </c>
      <c r="D47" s="127">
        <f t="shared" si="9"/>
        <v>10241</v>
      </c>
      <c r="E47" s="128">
        <v>27686</v>
      </c>
      <c r="F47" s="127">
        <v>27686</v>
      </c>
      <c r="G47" s="142"/>
      <c r="H47" s="142"/>
      <c r="I47" s="142"/>
      <c r="J47" s="142"/>
      <c r="K47" s="157"/>
      <c r="L47" s="142"/>
    </row>
    <row r="48" s="113" customFormat="1" ht="19.05" customHeight="1" spans="1:12">
      <c r="A48" s="143" t="s">
        <v>101</v>
      </c>
      <c r="B48" s="126">
        <f>54526.375392+19</f>
        <v>54545.375392</v>
      </c>
      <c r="C48" s="127">
        <v>54545.375392</v>
      </c>
      <c r="D48" s="127">
        <f t="shared" si="9"/>
        <v>715.624607999998</v>
      </c>
      <c r="E48" s="128">
        <v>55261</v>
      </c>
      <c r="F48" s="127">
        <v>55261</v>
      </c>
      <c r="G48" s="130" t="s">
        <v>102</v>
      </c>
      <c r="H48" s="126">
        <f t="shared" ref="H48:J48" si="10">SUM(H49:H50)</f>
        <v>13200</v>
      </c>
      <c r="I48" s="126">
        <f t="shared" si="10"/>
        <v>13200</v>
      </c>
      <c r="J48" s="126">
        <f t="shared" si="10"/>
        <v>1000</v>
      </c>
      <c r="K48" s="134">
        <v>13200</v>
      </c>
      <c r="L48" s="126">
        <f>SUM(L49:L50)</f>
        <v>14200</v>
      </c>
    </row>
    <row r="49" s="113" customFormat="1" ht="19.05" customHeight="1" spans="1:12">
      <c r="A49" s="143" t="s">
        <v>103</v>
      </c>
      <c r="B49" s="127">
        <v>0</v>
      </c>
      <c r="C49" s="127">
        <v>0</v>
      </c>
      <c r="D49" s="127">
        <f t="shared" si="9"/>
        <v>147</v>
      </c>
      <c r="E49" s="128">
        <v>0</v>
      </c>
      <c r="F49" s="127">
        <v>147</v>
      </c>
      <c r="G49" s="132" t="s">
        <v>104</v>
      </c>
      <c r="H49" s="126">
        <v>13200</v>
      </c>
      <c r="I49" s="126">
        <v>13200</v>
      </c>
      <c r="J49" s="127">
        <f t="shared" ref="J48:J50" si="11">L49-H49</f>
        <v>0</v>
      </c>
      <c r="K49" s="134">
        <v>13200</v>
      </c>
      <c r="L49" s="126">
        <v>13200</v>
      </c>
    </row>
    <row r="50" s="113" customFormat="1" ht="19.05" customHeight="1" spans="1:12">
      <c r="A50" s="144" t="s">
        <v>105</v>
      </c>
      <c r="B50" s="126">
        <f>SUM(B51)</f>
        <v>11880</v>
      </c>
      <c r="C50" s="126">
        <v>11880</v>
      </c>
      <c r="D50" s="127">
        <f t="shared" si="9"/>
        <v>3620</v>
      </c>
      <c r="E50" s="134">
        <v>15500</v>
      </c>
      <c r="F50" s="126">
        <v>15500</v>
      </c>
      <c r="G50" s="132" t="s">
        <v>106</v>
      </c>
      <c r="H50" s="127">
        <v>0</v>
      </c>
      <c r="I50" s="127">
        <v>0</v>
      </c>
      <c r="J50" s="127">
        <f t="shared" si="11"/>
        <v>1000</v>
      </c>
      <c r="K50" s="128">
        <v>0</v>
      </c>
      <c r="L50" s="127">
        <v>1000</v>
      </c>
    </row>
    <row r="51" s="113" customFormat="1" ht="19.05" customHeight="1" spans="1:12">
      <c r="A51" s="137" t="s">
        <v>107</v>
      </c>
      <c r="B51" s="126">
        <v>11880</v>
      </c>
      <c r="C51" s="126">
        <v>11880</v>
      </c>
      <c r="D51" s="127">
        <f t="shared" si="9"/>
        <v>3620</v>
      </c>
      <c r="E51" s="134">
        <v>15500</v>
      </c>
      <c r="F51" s="126">
        <v>15500</v>
      </c>
      <c r="G51" s="132"/>
      <c r="H51" s="127"/>
      <c r="I51" s="127"/>
      <c r="J51" s="127"/>
      <c r="K51" s="128"/>
      <c r="L51" s="127"/>
    </row>
    <row r="52" s="113" customFormat="1" ht="21" customHeight="1" spans="1:12">
      <c r="A52" s="143" t="s">
        <v>108</v>
      </c>
      <c r="B52" s="126">
        <v>17304</v>
      </c>
      <c r="C52" s="126">
        <v>17061</v>
      </c>
      <c r="D52" s="127">
        <f t="shared" si="9"/>
        <v>7239</v>
      </c>
      <c r="E52" s="134"/>
      <c r="F52" s="126">
        <f>24332-325-1177+1470</f>
        <v>24300</v>
      </c>
      <c r="G52" s="130" t="s">
        <v>109</v>
      </c>
      <c r="H52" s="145"/>
      <c r="I52" s="145"/>
      <c r="J52" s="154">
        <f>L52-I52</f>
        <v>64474</v>
      </c>
      <c r="K52" s="158"/>
      <c r="L52" s="126">
        <v>64474</v>
      </c>
    </row>
    <row r="53" s="113" customFormat="1" ht="21" customHeight="1" spans="1:12">
      <c r="A53" s="143" t="s">
        <v>110</v>
      </c>
      <c r="B53" s="126">
        <v>3000</v>
      </c>
      <c r="C53" s="126">
        <v>3000</v>
      </c>
      <c r="D53" s="127">
        <f t="shared" si="9"/>
        <v>-3000</v>
      </c>
      <c r="E53" s="134">
        <v>5200</v>
      </c>
      <c r="F53" s="126">
        <v>0</v>
      </c>
      <c r="G53" s="132"/>
      <c r="H53" s="145"/>
      <c r="I53" s="145"/>
      <c r="J53" s="145"/>
      <c r="K53" s="158"/>
      <c r="L53" s="145"/>
    </row>
    <row r="54" s="113" customFormat="1" ht="20" customHeight="1" spans="1:15">
      <c r="A54" s="122" t="s">
        <v>111</v>
      </c>
      <c r="B54" s="127">
        <f t="shared" ref="B54:F54" si="12">B5+B30+B48+B49+B50+B52+B53</f>
        <v>317765.375392</v>
      </c>
      <c r="C54" s="127">
        <v>328403.175392</v>
      </c>
      <c r="D54" s="127">
        <f t="shared" si="9"/>
        <v>27302.824608</v>
      </c>
      <c r="E54" s="127">
        <f t="shared" si="12"/>
        <v>325950</v>
      </c>
      <c r="F54" s="127">
        <f t="shared" si="12"/>
        <v>355706</v>
      </c>
      <c r="G54" s="122" t="s">
        <v>112</v>
      </c>
      <c r="H54" s="127">
        <v>317765</v>
      </c>
      <c r="I54" s="127">
        <v>328403</v>
      </c>
      <c r="J54" s="154">
        <f>L54-I54</f>
        <v>27303</v>
      </c>
      <c r="K54" s="127">
        <f>K5+K30+K48</f>
        <v>255266</v>
      </c>
      <c r="L54" s="127">
        <f>L5+L30+L48+L52</f>
        <v>355706</v>
      </c>
      <c r="O54" s="113">
        <f>F54-L54</f>
        <v>0</v>
      </c>
    </row>
    <row r="57" s="113" customFormat="1" ht="16" hidden="1" customHeight="1" spans="2:16380">
      <c r="B57" s="113" t="s">
        <v>113</v>
      </c>
      <c r="C57" s="113">
        <f>F5+111156+F49+F52+F53</f>
        <v>188523</v>
      </c>
      <c r="G57" s="113" t="s">
        <v>114</v>
      </c>
      <c r="H57" s="117">
        <f>M5+N5+S5+L30+2200</f>
        <v>188523</v>
      </c>
      <c r="I57" s="118"/>
      <c r="J57" s="118"/>
      <c r="K57" s="118"/>
      <c r="L57" s="118"/>
      <c r="M57" s="118"/>
      <c r="N57" s="118"/>
      <c r="O57" s="118"/>
      <c r="XES57" s="1"/>
      <c r="XET57" s="1"/>
      <c r="XEU57" s="1"/>
      <c r="XEV57" s="1"/>
      <c r="XEW57" s="1"/>
      <c r="XEX57" s="1"/>
      <c r="XEY57" s="1"/>
      <c r="XEZ57" s="1"/>
    </row>
    <row r="58" hidden="1" customHeight="1"/>
    <row r="59" s="113" customFormat="1" ht="13.5" hidden="1" spans="3:16380">
      <c r="C59" s="113">
        <f>C57-H57</f>
        <v>0</v>
      </c>
      <c r="H59" s="117"/>
      <c r="I59" s="118"/>
      <c r="J59" s="118"/>
      <c r="K59" s="118"/>
      <c r="L59" s="118"/>
      <c r="M59" s="118"/>
      <c r="N59" s="118"/>
      <c r="O59" s="118"/>
      <c r="XES59" s="1"/>
      <c r="XET59" s="1"/>
      <c r="XEU59" s="1"/>
      <c r="XEV59" s="1"/>
      <c r="XEW59" s="1"/>
      <c r="XEX59" s="1"/>
      <c r="XEY59" s="1"/>
      <c r="XEZ59" s="1"/>
    </row>
    <row r="61"/>
    <row r="1043808" s="113" customFormat="1" customHeight="1" spans="8:16373">
      <c r="H1043808" s="117"/>
      <c r="I1043808" s="118"/>
      <c r="J1043808" s="118"/>
      <c r="K1043808" s="118"/>
      <c r="L1043808" s="118"/>
      <c r="M1043808" s="118"/>
      <c r="N1043808" s="118"/>
      <c r="O1043808" s="118"/>
      <c r="XES1043808" s="1"/>
    </row>
    <row r="1043809" s="113" customFormat="1" customHeight="1" spans="8:16373">
      <c r="H1043809" s="117"/>
      <c r="I1043809" s="118"/>
      <c r="J1043809" s="118"/>
      <c r="K1043809" s="118"/>
      <c r="L1043809" s="118"/>
      <c r="M1043809" s="118"/>
      <c r="N1043809" s="118"/>
      <c r="O1043809" s="118"/>
      <c r="XES1043809" s="1"/>
    </row>
    <row r="1043810" s="113" customFormat="1" customHeight="1" spans="8:16373">
      <c r="H1043810" s="117"/>
      <c r="I1043810" s="118"/>
      <c r="J1043810" s="118"/>
      <c r="K1043810" s="118"/>
      <c r="L1043810" s="118"/>
      <c r="M1043810" s="118"/>
      <c r="N1043810" s="118"/>
      <c r="O1043810" s="118"/>
      <c r="XES1043810" s="1"/>
    </row>
    <row r="1043811" s="113" customFormat="1" customHeight="1" spans="8:16373">
      <c r="H1043811" s="117"/>
      <c r="I1043811" s="118"/>
      <c r="J1043811" s="118"/>
      <c r="K1043811" s="118"/>
      <c r="L1043811" s="118"/>
      <c r="M1043811" s="118"/>
      <c r="N1043811" s="118"/>
      <c r="O1043811" s="118"/>
      <c r="XES1043811" s="1"/>
    </row>
    <row r="1043812" s="113" customFormat="1" customHeight="1" spans="8:16373">
      <c r="H1043812" s="117"/>
      <c r="I1043812" s="118"/>
      <c r="J1043812" s="118"/>
      <c r="K1043812" s="118"/>
      <c r="L1043812" s="118"/>
      <c r="M1043812" s="118"/>
      <c r="N1043812" s="118"/>
      <c r="O1043812" s="118"/>
      <c r="XES1043812" s="1"/>
    </row>
    <row r="1043813" s="113" customFormat="1" customHeight="1" spans="8:16373">
      <c r="H1043813" s="117"/>
      <c r="I1043813" s="118"/>
      <c r="J1043813" s="118"/>
      <c r="K1043813" s="118"/>
      <c r="L1043813" s="118"/>
      <c r="M1043813" s="118"/>
      <c r="N1043813" s="118"/>
      <c r="O1043813" s="118"/>
      <c r="XES1043813" s="1"/>
    </row>
    <row r="1043814" s="113" customFormat="1" customHeight="1" spans="8:16373">
      <c r="H1043814" s="117"/>
      <c r="I1043814" s="118"/>
      <c r="J1043814" s="118"/>
      <c r="K1043814" s="118"/>
      <c r="L1043814" s="118"/>
      <c r="M1043814" s="118"/>
      <c r="N1043814" s="118"/>
      <c r="O1043814" s="118"/>
      <c r="XES1043814" s="1"/>
    </row>
    <row r="1043815" s="113" customFormat="1" customHeight="1" spans="8:16373">
      <c r="H1043815" s="117"/>
      <c r="I1043815" s="118"/>
      <c r="J1043815" s="118"/>
      <c r="K1043815" s="118"/>
      <c r="L1043815" s="118"/>
      <c r="M1043815" s="118"/>
      <c r="N1043815" s="118"/>
      <c r="O1043815" s="118"/>
      <c r="XES1043815" s="1"/>
    </row>
    <row r="1043816" s="113" customFormat="1" customHeight="1" spans="8:16373">
      <c r="H1043816" s="117"/>
      <c r="I1043816" s="118"/>
      <c r="J1043816" s="118"/>
      <c r="K1043816" s="118"/>
      <c r="L1043816" s="118"/>
      <c r="M1043816" s="118"/>
      <c r="N1043816" s="118"/>
      <c r="O1043816" s="118"/>
      <c r="XES1043816" s="1"/>
    </row>
    <row r="1043817" s="113" customFormat="1" customHeight="1" spans="8:16373">
      <c r="H1043817" s="117"/>
      <c r="I1043817" s="118"/>
      <c r="J1043817" s="118"/>
      <c r="K1043817" s="118"/>
      <c r="L1043817" s="118"/>
      <c r="M1043817" s="118"/>
      <c r="N1043817" s="118"/>
      <c r="O1043817" s="118"/>
      <c r="XES1043817" s="1"/>
    </row>
    <row r="1043818" s="113" customFormat="1" customHeight="1" spans="8:16373">
      <c r="H1043818" s="117"/>
      <c r="I1043818" s="118"/>
      <c r="J1043818" s="118"/>
      <c r="K1043818" s="118"/>
      <c r="L1043818" s="118"/>
      <c r="M1043818" s="118"/>
      <c r="N1043818" s="118"/>
      <c r="O1043818" s="118"/>
      <c r="XES1043818" s="1"/>
    </row>
    <row r="1043819" s="113" customFormat="1" customHeight="1" spans="8:16373">
      <c r="H1043819" s="117"/>
      <c r="I1043819" s="118"/>
      <c r="J1043819" s="118"/>
      <c r="K1043819" s="118"/>
      <c r="L1043819" s="118"/>
      <c r="M1043819" s="118"/>
      <c r="N1043819" s="118"/>
      <c r="O1043819" s="118"/>
      <c r="XES1043819" s="1"/>
    </row>
    <row r="1043820" s="113" customFormat="1" customHeight="1" spans="8:16373">
      <c r="H1043820" s="117"/>
      <c r="I1043820" s="118"/>
      <c r="J1043820" s="118"/>
      <c r="K1043820" s="118"/>
      <c r="L1043820" s="118"/>
      <c r="M1043820" s="118"/>
      <c r="N1043820" s="118"/>
      <c r="O1043820" s="118"/>
      <c r="XES1043820" s="1"/>
    </row>
    <row r="1043821" s="113" customFormat="1" customHeight="1" spans="8:16373">
      <c r="H1043821" s="117"/>
      <c r="I1043821" s="118"/>
      <c r="J1043821" s="118"/>
      <c r="K1043821" s="118"/>
      <c r="L1043821" s="118"/>
      <c r="M1043821" s="118"/>
      <c r="N1043821" s="118"/>
      <c r="O1043821" s="118"/>
      <c r="XES1043821" s="1"/>
    </row>
    <row r="1043822" s="113" customFormat="1" customHeight="1" spans="8:16373">
      <c r="H1043822" s="117"/>
      <c r="I1043822" s="118"/>
      <c r="J1043822" s="118"/>
      <c r="K1043822" s="118"/>
      <c r="L1043822" s="118"/>
      <c r="M1043822" s="118"/>
      <c r="N1043822" s="118"/>
      <c r="O1043822" s="118"/>
      <c r="XES1043822" s="1"/>
    </row>
    <row r="1043823" s="113" customFormat="1" customHeight="1" spans="8:16373">
      <c r="H1043823" s="117"/>
      <c r="I1043823" s="118"/>
      <c r="J1043823" s="118"/>
      <c r="K1043823" s="118"/>
      <c r="L1043823" s="118"/>
      <c r="M1043823" s="118"/>
      <c r="N1043823" s="118"/>
      <c r="O1043823" s="118"/>
      <c r="XES1043823" s="1"/>
    </row>
    <row r="1043824" s="113" customFormat="1" customHeight="1" spans="8:16373">
      <c r="H1043824" s="117"/>
      <c r="I1043824" s="118"/>
      <c r="J1043824" s="118"/>
      <c r="K1043824" s="118"/>
      <c r="L1043824" s="118"/>
      <c r="M1043824" s="118"/>
      <c r="N1043824" s="118"/>
      <c r="O1043824" s="118"/>
      <c r="XES1043824" s="1"/>
    </row>
    <row r="1043825" s="113" customFormat="1" customHeight="1" spans="8:16373">
      <c r="H1043825" s="117"/>
      <c r="I1043825" s="118"/>
      <c r="J1043825" s="118"/>
      <c r="K1043825" s="118"/>
      <c r="L1043825" s="118"/>
      <c r="M1043825" s="118"/>
      <c r="N1043825" s="118"/>
      <c r="O1043825" s="118"/>
      <c r="XES1043825" s="1"/>
    </row>
    <row r="1043826" s="113" customFormat="1" customHeight="1" spans="8:16373">
      <c r="H1043826" s="117"/>
      <c r="I1043826" s="118"/>
      <c r="J1043826" s="118"/>
      <c r="K1043826" s="118"/>
      <c r="L1043826" s="118"/>
      <c r="M1043826" s="118"/>
      <c r="N1043826" s="118"/>
      <c r="O1043826" s="118"/>
      <c r="XES1043826" s="1"/>
    </row>
    <row r="1043827" s="113" customFormat="1" customHeight="1" spans="8:16373">
      <c r="H1043827" s="117"/>
      <c r="I1043827" s="118"/>
      <c r="J1043827" s="118"/>
      <c r="K1043827" s="118"/>
      <c r="L1043827" s="118"/>
      <c r="M1043827" s="118"/>
      <c r="N1043827" s="118"/>
      <c r="O1043827" s="118"/>
      <c r="XES1043827" s="1"/>
    </row>
    <row r="1043828" s="113" customFormat="1" customHeight="1" spans="8:16373">
      <c r="H1043828" s="117"/>
      <c r="I1043828" s="118"/>
      <c r="J1043828" s="118"/>
      <c r="K1043828" s="118"/>
      <c r="L1043828" s="118"/>
      <c r="M1043828" s="118"/>
      <c r="N1043828" s="118"/>
      <c r="O1043828" s="118"/>
      <c r="XES1043828" s="1"/>
    </row>
    <row r="1043829" s="113" customFormat="1" customHeight="1" spans="8:16373">
      <c r="H1043829" s="117"/>
      <c r="I1043829" s="118"/>
      <c r="J1043829" s="118"/>
      <c r="K1043829" s="118"/>
      <c r="L1043829" s="118"/>
      <c r="M1043829" s="118"/>
      <c r="N1043829" s="118"/>
      <c r="O1043829" s="118"/>
      <c r="XES1043829" s="1"/>
    </row>
    <row r="1043830" s="113" customFormat="1" customHeight="1" spans="8:16373">
      <c r="H1043830" s="117"/>
      <c r="I1043830" s="118"/>
      <c r="J1043830" s="118"/>
      <c r="K1043830" s="118"/>
      <c r="L1043830" s="118"/>
      <c r="M1043830" s="118"/>
      <c r="N1043830" s="118"/>
      <c r="O1043830" s="118"/>
      <c r="XES1043830" s="1"/>
    </row>
    <row r="1043831" s="113" customFormat="1" customHeight="1" spans="8:16373">
      <c r="H1043831" s="117"/>
      <c r="I1043831" s="118"/>
      <c r="J1043831" s="118"/>
      <c r="K1043831" s="118"/>
      <c r="L1043831" s="118"/>
      <c r="M1043831" s="118"/>
      <c r="N1043831" s="118"/>
      <c r="O1043831" s="118"/>
      <c r="XES1043831" s="1"/>
    </row>
    <row r="1043832" s="113" customFormat="1" customHeight="1" spans="8:16373">
      <c r="H1043832" s="117"/>
      <c r="I1043832" s="118"/>
      <c r="J1043832" s="118"/>
      <c r="K1043832" s="118"/>
      <c r="L1043832" s="118"/>
      <c r="M1043832" s="118"/>
      <c r="N1043832" s="118"/>
      <c r="O1043832" s="118"/>
      <c r="XES1043832" s="1"/>
    </row>
    <row r="1043833" s="113" customFormat="1" customHeight="1" spans="8:16373">
      <c r="H1043833" s="117"/>
      <c r="I1043833" s="118"/>
      <c r="J1043833" s="118"/>
      <c r="K1043833" s="118"/>
      <c r="L1043833" s="118"/>
      <c r="M1043833" s="118"/>
      <c r="N1043833" s="118"/>
      <c r="O1043833" s="118"/>
      <c r="XES1043833" s="1"/>
    </row>
    <row r="1043834" s="113" customFormat="1" customHeight="1" spans="8:16373">
      <c r="H1043834" s="117"/>
      <c r="I1043834" s="118"/>
      <c r="J1043834" s="118"/>
      <c r="K1043834" s="118"/>
      <c r="L1043834" s="118"/>
      <c r="M1043834" s="118"/>
      <c r="N1043834" s="118"/>
      <c r="O1043834" s="118"/>
      <c r="XES1043834" s="1"/>
    </row>
    <row r="1043835" s="113" customFormat="1" customHeight="1" spans="8:16373">
      <c r="H1043835" s="117"/>
      <c r="I1043835" s="118"/>
      <c r="J1043835" s="118"/>
      <c r="K1043835" s="118"/>
      <c r="L1043835" s="118"/>
      <c r="M1043835" s="118"/>
      <c r="N1043835" s="118"/>
      <c r="O1043835" s="118"/>
      <c r="XES1043835" s="1"/>
    </row>
    <row r="1043836" s="113" customFormat="1" customHeight="1" spans="8:16373">
      <c r="H1043836" s="117"/>
      <c r="I1043836" s="118"/>
      <c r="J1043836" s="118"/>
      <c r="K1043836" s="118"/>
      <c r="L1043836" s="118"/>
      <c r="M1043836" s="118"/>
      <c r="N1043836" s="118"/>
      <c r="O1043836" s="118"/>
      <c r="XES1043836" s="1"/>
    </row>
    <row r="1043837" s="113" customFormat="1" customHeight="1" spans="8:16373">
      <c r="H1043837" s="117"/>
      <c r="I1043837" s="118"/>
      <c r="J1043837" s="118"/>
      <c r="K1043837" s="118"/>
      <c r="L1043837" s="118"/>
      <c r="M1043837" s="118"/>
      <c r="N1043837" s="118"/>
      <c r="O1043837" s="118"/>
      <c r="XES1043837" s="1"/>
    </row>
    <row r="1043838" s="113" customFormat="1" customHeight="1" spans="8:16373">
      <c r="H1043838" s="117"/>
      <c r="I1043838" s="118"/>
      <c r="J1043838" s="118"/>
      <c r="K1043838" s="118"/>
      <c r="L1043838" s="118"/>
      <c r="M1043838" s="118"/>
      <c r="N1043838" s="118"/>
      <c r="O1043838" s="118"/>
      <c r="XES1043838" s="1"/>
    </row>
    <row r="1043839" s="113" customFormat="1" customHeight="1" spans="8:16373">
      <c r="H1043839" s="117"/>
      <c r="I1043839" s="118"/>
      <c r="J1043839" s="118"/>
      <c r="K1043839" s="118"/>
      <c r="L1043839" s="118"/>
      <c r="M1043839" s="118"/>
      <c r="N1043839" s="118"/>
      <c r="O1043839" s="118"/>
      <c r="XES1043839" s="1"/>
    </row>
    <row r="1043840" s="113" customFormat="1" customHeight="1" spans="8:16373">
      <c r="H1043840" s="117"/>
      <c r="I1043840" s="118"/>
      <c r="J1043840" s="118"/>
      <c r="K1043840" s="118"/>
      <c r="L1043840" s="118"/>
      <c r="M1043840" s="118"/>
      <c r="N1043840" s="118"/>
      <c r="O1043840" s="118"/>
      <c r="XES1043840" s="1"/>
    </row>
    <row r="1043841" s="113" customFormat="1" customHeight="1" spans="8:16373">
      <c r="H1043841" s="117"/>
      <c r="I1043841" s="118"/>
      <c r="J1043841" s="118"/>
      <c r="K1043841" s="118"/>
      <c r="L1043841" s="118"/>
      <c r="M1043841" s="118"/>
      <c r="N1043841" s="118"/>
      <c r="O1043841" s="118"/>
      <c r="XES1043841" s="1"/>
    </row>
    <row r="1043842" s="113" customFormat="1" customHeight="1" spans="8:16373">
      <c r="H1043842" s="117"/>
      <c r="I1043842" s="118"/>
      <c r="J1043842" s="118"/>
      <c r="K1043842" s="118"/>
      <c r="L1043842" s="118"/>
      <c r="M1043842" s="118"/>
      <c r="N1043842" s="118"/>
      <c r="O1043842" s="118"/>
      <c r="XES1043842" s="1"/>
    </row>
    <row r="1043843" s="113" customFormat="1" customHeight="1" spans="8:16373">
      <c r="H1043843" s="117"/>
      <c r="I1043843" s="118"/>
      <c r="J1043843" s="118"/>
      <c r="K1043843" s="118"/>
      <c r="L1043843" s="118"/>
      <c r="M1043843" s="118"/>
      <c r="N1043843" s="118"/>
      <c r="O1043843" s="118"/>
      <c r="XES1043843" s="1"/>
    </row>
    <row r="1043844" s="113" customFormat="1" customHeight="1" spans="8:16373">
      <c r="H1043844" s="117"/>
      <c r="I1043844" s="118"/>
      <c r="J1043844" s="118"/>
      <c r="K1043844" s="118"/>
      <c r="L1043844" s="118"/>
      <c r="M1043844" s="118"/>
      <c r="N1043844" s="118"/>
      <c r="O1043844" s="118"/>
      <c r="XES1043844" s="1"/>
    </row>
    <row r="1043845" s="113" customFormat="1" customHeight="1" spans="8:16373">
      <c r="H1043845" s="117"/>
      <c r="I1043845" s="118"/>
      <c r="J1043845" s="118"/>
      <c r="K1043845" s="118"/>
      <c r="L1043845" s="118"/>
      <c r="M1043845" s="118"/>
      <c r="N1043845" s="118"/>
      <c r="O1043845" s="118"/>
      <c r="XES1043845" s="1"/>
    </row>
    <row r="1043846" s="113" customFormat="1" customHeight="1" spans="8:16373">
      <c r="H1043846" s="117"/>
      <c r="I1043846" s="118"/>
      <c r="J1043846" s="118"/>
      <c r="K1043846" s="118"/>
      <c r="L1043846" s="118"/>
      <c r="M1043846" s="118"/>
      <c r="N1043846" s="118"/>
      <c r="O1043846" s="118"/>
      <c r="XES1043846" s="1"/>
    </row>
    <row r="1043847" s="113" customFormat="1" customHeight="1" spans="8:16373">
      <c r="H1043847" s="117"/>
      <c r="I1043847" s="118"/>
      <c r="J1043847" s="118"/>
      <c r="K1043847" s="118"/>
      <c r="L1043847" s="118"/>
      <c r="M1043847" s="118"/>
      <c r="N1043847" s="118"/>
      <c r="O1043847" s="118"/>
      <c r="XES1043847" s="1"/>
    </row>
    <row r="1043848" s="113" customFormat="1" customHeight="1" spans="8:16373">
      <c r="H1043848" s="117"/>
      <c r="I1043848" s="118"/>
      <c r="J1043848" s="118"/>
      <c r="K1043848" s="118"/>
      <c r="L1043848" s="118"/>
      <c r="M1043848" s="118"/>
      <c r="N1043848" s="118"/>
      <c r="O1043848" s="118"/>
      <c r="XES1043848" s="1"/>
    </row>
    <row r="1043849" s="113" customFormat="1" customHeight="1" spans="8:16373">
      <c r="H1043849" s="117"/>
      <c r="I1043849" s="118"/>
      <c r="J1043849" s="118"/>
      <c r="K1043849" s="118"/>
      <c r="L1043849" s="118"/>
      <c r="M1043849" s="118"/>
      <c r="N1043849" s="118"/>
      <c r="O1043849" s="118"/>
      <c r="XES1043849" s="1"/>
    </row>
    <row r="1043850" s="113" customFormat="1" customHeight="1" spans="8:16373">
      <c r="H1043850" s="117"/>
      <c r="I1043850" s="118"/>
      <c r="J1043850" s="118"/>
      <c r="K1043850" s="118"/>
      <c r="L1043850" s="118"/>
      <c r="M1043850" s="118"/>
      <c r="N1043850" s="118"/>
      <c r="O1043850" s="118"/>
      <c r="XES1043850" s="1"/>
    </row>
    <row r="1043851" s="113" customFormat="1" customHeight="1" spans="8:16373">
      <c r="H1043851" s="117"/>
      <c r="I1043851" s="118"/>
      <c r="J1043851" s="118"/>
      <c r="K1043851" s="118"/>
      <c r="L1043851" s="118"/>
      <c r="M1043851" s="118"/>
      <c r="N1043851" s="118"/>
      <c r="O1043851" s="118"/>
      <c r="XES1043851" s="1"/>
    </row>
    <row r="1043852" s="113" customFormat="1" customHeight="1" spans="8:16373">
      <c r="H1043852" s="117"/>
      <c r="I1043852" s="118"/>
      <c r="J1043852" s="118"/>
      <c r="K1043852" s="118"/>
      <c r="L1043852" s="118"/>
      <c r="M1043852" s="118"/>
      <c r="N1043852" s="118"/>
      <c r="O1043852" s="118"/>
      <c r="XES1043852" s="1"/>
    </row>
    <row r="1043853" s="113" customFormat="1" customHeight="1" spans="8:16373">
      <c r="H1043853" s="117"/>
      <c r="I1043853" s="118"/>
      <c r="J1043853" s="118"/>
      <c r="K1043853" s="118"/>
      <c r="L1043853" s="118"/>
      <c r="M1043853" s="118"/>
      <c r="N1043853" s="118"/>
      <c r="O1043853" s="118"/>
      <c r="XES1043853" s="1"/>
    </row>
    <row r="1043854" s="113" customFormat="1" customHeight="1" spans="8:16373">
      <c r="H1043854" s="117"/>
      <c r="I1043854" s="118"/>
      <c r="J1043854" s="118"/>
      <c r="K1043854" s="118"/>
      <c r="L1043854" s="118"/>
      <c r="M1043854" s="118"/>
      <c r="N1043854" s="118"/>
      <c r="O1043854" s="118"/>
      <c r="XES1043854" s="1"/>
    </row>
    <row r="1043855" s="113" customFormat="1" customHeight="1" spans="8:16373">
      <c r="H1043855" s="117"/>
      <c r="I1043855" s="118"/>
      <c r="J1043855" s="118"/>
      <c r="K1043855" s="118"/>
      <c r="L1043855" s="118"/>
      <c r="M1043855" s="118"/>
      <c r="N1043855" s="118"/>
      <c r="O1043855" s="118"/>
      <c r="XES1043855" s="1"/>
    </row>
    <row r="1043856" s="113" customFormat="1" customHeight="1" spans="8:16373">
      <c r="H1043856" s="117"/>
      <c r="I1043856" s="118"/>
      <c r="J1043856" s="118"/>
      <c r="K1043856" s="118"/>
      <c r="L1043856" s="118"/>
      <c r="M1043856" s="118"/>
      <c r="N1043856" s="118"/>
      <c r="O1043856" s="118"/>
      <c r="XES1043856" s="1"/>
    </row>
    <row r="1043857" s="113" customFormat="1" customHeight="1" spans="8:16373">
      <c r="H1043857" s="117"/>
      <c r="I1043857" s="118"/>
      <c r="J1043857" s="118"/>
      <c r="K1043857" s="118"/>
      <c r="L1043857" s="118"/>
      <c r="M1043857" s="118"/>
      <c r="N1043857" s="118"/>
      <c r="O1043857" s="118"/>
      <c r="XES1043857" s="1"/>
    </row>
    <row r="1043858" s="113" customFormat="1" customHeight="1" spans="8:16373">
      <c r="H1043858" s="117"/>
      <c r="I1043858" s="118"/>
      <c r="J1043858" s="118"/>
      <c r="K1043858" s="118"/>
      <c r="L1043858" s="118"/>
      <c r="M1043858" s="118"/>
      <c r="N1043858" s="118"/>
      <c r="O1043858" s="118"/>
      <c r="XES1043858" s="1"/>
    </row>
    <row r="1043859" s="113" customFormat="1" customHeight="1" spans="8:16373">
      <c r="H1043859" s="117"/>
      <c r="I1043859" s="118"/>
      <c r="J1043859" s="118"/>
      <c r="K1043859" s="118"/>
      <c r="L1043859" s="118"/>
      <c r="M1043859" s="118"/>
      <c r="N1043859" s="118"/>
      <c r="O1043859" s="118"/>
      <c r="XES1043859" s="1"/>
    </row>
    <row r="1043860" s="113" customFormat="1" customHeight="1" spans="8:16373">
      <c r="H1043860" s="117"/>
      <c r="I1043860" s="118"/>
      <c r="J1043860" s="118"/>
      <c r="K1043860" s="118"/>
      <c r="L1043860" s="118"/>
      <c r="M1043860" s="118"/>
      <c r="N1043860" s="118"/>
      <c r="O1043860" s="118"/>
      <c r="XES1043860" s="1"/>
    </row>
    <row r="1043861" s="113" customFormat="1" customHeight="1" spans="8:16373">
      <c r="H1043861" s="117"/>
      <c r="I1043861" s="118"/>
      <c r="J1043861" s="118"/>
      <c r="K1043861" s="118"/>
      <c r="L1043861" s="118"/>
      <c r="M1043861" s="118"/>
      <c r="N1043861" s="118"/>
      <c r="O1043861" s="118"/>
      <c r="XES1043861" s="1"/>
    </row>
    <row r="1043862" s="113" customFormat="1" customHeight="1" spans="8:16373">
      <c r="H1043862" s="117"/>
      <c r="I1043862" s="118"/>
      <c r="J1043862" s="118"/>
      <c r="K1043862" s="118"/>
      <c r="L1043862" s="118"/>
      <c r="M1043862" s="118"/>
      <c r="N1043862" s="118"/>
      <c r="O1043862" s="118"/>
      <c r="XES1043862" s="1"/>
    </row>
    <row r="1043863" s="113" customFormat="1" customHeight="1" spans="8:16373">
      <c r="H1043863" s="117"/>
      <c r="I1043863" s="118"/>
      <c r="J1043863" s="118"/>
      <c r="K1043863" s="118"/>
      <c r="L1043863" s="118"/>
      <c r="M1043863" s="118"/>
      <c r="N1043863" s="118"/>
      <c r="O1043863" s="118"/>
      <c r="XES1043863" s="1"/>
    </row>
    <row r="1043864" s="113" customFormat="1" customHeight="1" spans="8:16373">
      <c r="H1043864" s="117"/>
      <c r="I1043864" s="118"/>
      <c r="J1043864" s="118"/>
      <c r="K1043864" s="118"/>
      <c r="L1043864" s="118"/>
      <c r="M1043864" s="118"/>
      <c r="N1043864" s="118"/>
      <c r="O1043864" s="118"/>
      <c r="XES1043864" s="1"/>
    </row>
    <row r="1043865" s="113" customFormat="1" customHeight="1" spans="8:16373">
      <c r="H1043865" s="117"/>
      <c r="I1043865" s="118"/>
      <c r="J1043865" s="118"/>
      <c r="K1043865" s="118"/>
      <c r="L1043865" s="118"/>
      <c r="M1043865" s="118"/>
      <c r="N1043865" s="118"/>
      <c r="O1043865" s="118"/>
      <c r="XES1043865" s="1"/>
    </row>
    <row r="1043866" s="113" customFormat="1" customHeight="1" spans="8:16373">
      <c r="H1043866" s="117"/>
      <c r="I1043866" s="118"/>
      <c r="J1043866" s="118"/>
      <c r="K1043866" s="118"/>
      <c r="L1043866" s="118"/>
      <c r="M1043866" s="118"/>
      <c r="N1043866" s="118"/>
      <c r="O1043866" s="118"/>
      <c r="XES1043866" s="1"/>
    </row>
    <row r="1043867" s="113" customFormat="1" customHeight="1" spans="8:16373">
      <c r="H1043867" s="117"/>
      <c r="I1043867" s="118"/>
      <c r="J1043867" s="118"/>
      <c r="K1043867" s="118"/>
      <c r="L1043867" s="118"/>
      <c r="M1043867" s="118"/>
      <c r="N1043867" s="118"/>
      <c r="O1043867" s="118"/>
      <c r="XES1043867" s="1"/>
    </row>
    <row r="1043868" s="113" customFormat="1" customHeight="1" spans="8:16373">
      <c r="H1043868" s="117"/>
      <c r="I1043868" s="118"/>
      <c r="J1043868" s="118"/>
      <c r="K1043868" s="118"/>
      <c r="L1043868" s="118"/>
      <c r="M1043868" s="118"/>
      <c r="N1043868" s="118"/>
      <c r="O1043868" s="118"/>
      <c r="XES1043868" s="1"/>
    </row>
    <row r="1043869" s="113" customFormat="1" customHeight="1" spans="8:16373">
      <c r="H1043869" s="117"/>
      <c r="I1043869" s="118"/>
      <c r="J1043869" s="118"/>
      <c r="K1043869" s="118"/>
      <c r="L1043869" s="118"/>
      <c r="M1043869" s="118"/>
      <c r="N1043869" s="118"/>
      <c r="O1043869" s="118"/>
      <c r="XES1043869" s="1"/>
    </row>
    <row r="1043870" s="113" customFormat="1" customHeight="1" spans="8:16373">
      <c r="H1043870" s="117"/>
      <c r="I1043870" s="118"/>
      <c r="J1043870" s="118"/>
      <c r="K1043870" s="118"/>
      <c r="L1043870" s="118"/>
      <c r="M1043870" s="118"/>
      <c r="N1043870" s="118"/>
      <c r="O1043870" s="118"/>
      <c r="XES1043870" s="1"/>
    </row>
    <row r="1043871" s="113" customFormat="1" customHeight="1" spans="8:16373">
      <c r="H1043871" s="117"/>
      <c r="I1043871" s="118"/>
      <c r="J1043871" s="118"/>
      <c r="K1043871" s="118"/>
      <c r="L1043871" s="118"/>
      <c r="M1043871" s="118"/>
      <c r="N1043871" s="118"/>
      <c r="O1043871" s="118"/>
      <c r="XES1043871" s="1"/>
    </row>
    <row r="1043872" s="113" customFormat="1" customHeight="1" spans="8:16373">
      <c r="H1043872" s="117"/>
      <c r="I1043872" s="118"/>
      <c r="J1043872" s="118"/>
      <c r="K1043872" s="118"/>
      <c r="L1043872" s="118"/>
      <c r="M1043872" s="118"/>
      <c r="N1043872" s="118"/>
      <c r="O1043872" s="118"/>
      <c r="XES1043872" s="1"/>
    </row>
    <row r="1043873" s="113" customFormat="1" customHeight="1" spans="8:16373">
      <c r="H1043873" s="117"/>
      <c r="I1043873" s="118"/>
      <c r="J1043873" s="118"/>
      <c r="K1043873" s="118"/>
      <c r="L1043873" s="118"/>
      <c r="M1043873" s="118"/>
      <c r="N1043873" s="118"/>
      <c r="O1043873" s="118"/>
      <c r="XES1043873" s="1"/>
    </row>
    <row r="1043874" s="113" customFormat="1" customHeight="1" spans="8:16373">
      <c r="H1043874" s="117"/>
      <c r="I1043874" s="118"/>
      <c r="J1043874" s="118"/>
      <c r="K1043874" s="118"/>
      <c r="L1043874" s="118"/>
      <c r="M1043874" s="118"/>
      <c r="N1043874" s="118"/>
      <c r="O1043874" s="118"/>
      <c r="XES1043874" s="1"/>
    </row>
    <row r="1043875" s="113" customFormat="1" customHeight="1" spans="8:16373">
      <c r="H1043875" s="117"/>
      <c r="I1043875" s="118"/>
      <c r="J1043875" s="118"/>
      <c r="K1043875" s="118"/>
      <c r="L1043875" s="118"/>
      <c r="M1043875" s="118"/>
      <c r="N1043875" s="118"/>
      <c r="O1043875" s="118"/>
      <c r="XES1043875" s="1"/>
    </row>
    <row r="1043876" s="113" customFormat="1" customHeight="1" spans="8:16373">
      <c r="H1043876" s="117"/>
      <c r="I1043876" s="118"/>
      <c r="J1043876" s="118"/>
      <c r="K1043876" s="118"/>
      <c r="L1043876" s="118"/>
      <c r="M1043876" s="118"/>
      <c r="N1043876" s="118"/>
      <c r="O1043876" s="118"/>
      <c r="XES1043876" s="1"/>
    </row>
    <row r="1043877" s="113" customFormat="1" customHeight="1" spans="8:16373">
      <c r="H1043877" s="117"/>
      <c r="I1043877" s="118"/>
      <c r="J1043877" s="118"/>
      <c r="K1043877" s="118"/>
      <c r="L1043877" s="118"/>
      <c r="M1043877" s="118"/>
      <c r="N1043877" s="118"/>
      <c r="O1043877" s="118"/>
      <c r="XES1043877" s="1"/>
    </row>
    <row r="1043878" s="113" customFormat="1" customHeight="1" spans="8:16373">
      <c r="H1043878" s="117"/>
      <c r="I1043878" s="118"/>
      <c r="J1043878" s="118"/>
      <c r="K1043878" s="118"/>
      <c r="L1043878" s="118"/>
      <c r="M1043878" s="118"/>
      <c r="N1043878" s="118"/>
      <c r="O1043878" s="118"/>
      <c r="XES1043878" s="1"/>
    </row>
    <row r="1043879" s="113" customFormat="1" customHeight="1" spans="8:16373">
      <c r="H1043879" s="117"/>
      <c r="I1043879" s="118"/>
      <c r="J1043879" s="118"/>
      <c r="K1043879" s="118"/>
      <c r="L1043879" s="118"/>
      <c r="M1043879" s="118"/>
      <c r="N1043879" s="118"/>
      <c r="O1043879" s="118"/>
      <c r="XES1043879" s="1"/>
    </row>
    <row r="1043880" s="113" customFormat="1" customHeight="1" spans="8:16373">
      <c r="H1043880" s="117"/>
      <c r="I1043880" s="118"/>
      <c r="J1043880" s="118"/>
      <c r="K1043880" s="118"/>
      <c r="L1043880" s="118"/>
      <c r="M1043880" s="118"/>
      <c r="N1043880" s="118"/>
      <c r="O1043880" s="118"/>
      <c r="XES1043880" s="1"/>
    </row>
    <row r="1043881" s="113" customFormat="1" customHeight="1" spans="8:16373">
      <c r="H1043881" s="117"/>
      <c r="I1043881" s="118"/>
      <c r="J1043881" s="118"/>
      <c r="K1043881" s="118"/>
      <c r="L1043881" s="118"/>
      <c r="M1043881" s="118"/>
      <c r="N1043881" s="118"/>
      <c r="O1043881" s="118"/>
      <c r="XES1043881" s="1"/>
    </row>
    <row r="1043882" s="113" customFormat="1" customHeight="1" spans="8:16373">
      <c r="H1043882" s="117"/>
      <c r="I1043882" s="118"/>
      <c r="J1043882" s="118"/>
      <c r="K1043882" s="118"/>
      <c r="L1043882" s="118"/>
      <c r="M1043882" s="118"/>
      <c r="N1043882" s="118"/>
      <c r="O1043882" s="118"/>
      <c r="XES1043882" s="1"/>
    </row>
    <row r="1043883" s="113" customFormat="1" customHeight="1" spans="8:16373">
      <c r="H1043883" s="117"/>
      <c r="I1043883" s="118"/>
      <c r="J1043883" s="118"/>
      <c r="K1043883" s="118"/>
      <c r="L1043883" s="118"/>
      <c r="M1043883" s="118"/>
      <c r="N1043883" s="118"/>
      <c r="O1043883" s="118"/>
      <c r="XES1043883" s="1"/>
    </row>
    <row r="1043884" s="113" customFormat="1" customHeight="1" spans="8:16373">
      <c r="H1043884" s="117"/>
      <c r="I1043884" s="118"/>
      <c r="J1043884" s="118"/>
      <c r="K1043884" s="118"/>
      <c r="L1043884" s="118"/>
      <c r="M1043884" s="118"/>
      <c r="N1043884" s="118"/>
      <c r="O1043884" s="118"/>
      <c r="XES1043884" s="1"/>
    </row>
    <row r="1043885" s="113" customFormat="1" customHeight="1" spans="8:16373">
      <c r="H1043885" s="117"/>
      <c r="I1043885" s="118"/>
      <c r="J1043885" s="118"/>
      <c r="K1043885" s="118"/>
      <c r="L1043885" s="118"/>
      <c r="M1043885" s="118"/>
      <c r="N1043885" s="118"/>
      <c r="O1043885" s="118"/>
      <c r="XES1043885" s="1"/>
    </row>
    <row r="1043886" s="113" customFormat="1" customHeight="1" spans="8:16373">
      <c r="H1043886" s="117"/>
      <c r="I1043886" s="118"/>
      <c r="J1043886" s="118"/>
      <c r="K1043886" s="118"/>
      <c r="L1043886" s="118"/>
      <c r="M1043886" s="118"/>
      <c r="N1043886" s="118"/>
      <c r="O1043886" s="118"/>
      <c r="XES1043886" s="1"/>
    </row>
    <row r="1043887" s="113" customFormat="1" customHeight="1" spans="8:16373">
      <c r="H1043887" s="117"/>
      <c r="I1043887" s="118"/>
      <c r="J1043887" s="118"/>
      <c r="K1043887" s="118"/>
      <c r="L1043887" s="118"/>
      <c r="M1043887" s="118"/>
      <c r="N1043887" s="118"/>
      <c r="O1043887" s="118"/>
      <c r="XES1043887" s="1"/>
    </row>
    <row r="1043888" s="113" customFormat="1" customHeight="1" spans="8:16373">
      <c r="H1043888" s="117"/>
      <c r="I1043888" s="118"/>
      <c r="J1043888" s="118"/>
      <c r="K1043888" s="118"/>
      <c r="L1043888" s="118"/>
      <c r="M1043888" s="118"/>
      <c r="N1043888" s="118"/>
      <c r="O1043888" s="118"/>
      <c r="XES1043888" s="1"/>
    </row>
    <row r="1043889" s="113" customFormat="1" customHeight="1" spans="8:16373">
      <c r="H1043889" s="117"/>
      <c r="I1043889" s="118"/>
      <c r="J1043889" s="118"/>
      <c r="K1043889" s="118"/>
      <c r="L1043889" s="118"/>
      <c r="M1043889" s="118"/>
      <c r="N1043889" s="118"/>
      <c r="O1043889" s="118"/>
      <c r="XES1043889" s="1"/>
    </row>
    <row r="1043890" s="113" customFormat="1" customHeight="1" spans="8:16373">
      <c r="H1043890" s="117"/>
      <c r="I1043890" s="118"/>
      <c r="J1043890" s="118"/>
      <c r="K1043890" s="118"/>
      <c r="L1043890" s="118"/>
      <c r="M1043890" s="118"/>
      <c r="N1043890" s="118"/>
      <c r="O1043890" s="118"/>
      <c r="XES1043890" s="1"/>
    </row>
    <row r="1043891" s="113" customFormat="1" customHeight="1" spans="8:16373">
      <c r="H1043891" s="117"/>
      <c r="I1043891" s="118"/>
      <c r="J1043891" s="118"/>
      <c r="K1043891" s="118"/>
      <c r="L1043891" s="118"/>
      <c r="M1043891" s="118"/>
      <c r="N1043891" s="118"/>
      <c r="O1043891" s="118"/>
      <c r="XES1043891" s="1"/>
    </row>
    <row r="1043892" s="113" customFormat="1" customHeight="1" spans="8:16373">
      <c r="H1043892" s="117"/>
      <c r="I1043892" s="118"/>
      <c r="J1043892" s="118"/>
      <c r="K1043892" s="118"/>
      <c r="L1043892" s="118"/>
      <c r="M1043892" s="118"/>
      <c r="N1043892" s="118"/>
      <c r="O1043892" s="118"/>
      <c r="XES1043892" s="1"/>
    </row>
    <row r="1043893" s="113" customFormat="1" customHeight="1" spans="8:16373">
      <c r="H1043893" s="117"/>
      <c r="I1043893" s="118"/>
      <c r="J1043893" s="118"/>
      <c r="K1043893" s="118"/>
      <c r="L1043893" s="118"/>
      <c r="M1043893" s="118"/>
      <c r="N1043893" s="118"/>
      <c r="O1043893" s="118"/>
      <c r="XES1043893" s="1"/>
    </row>
    <row r="1043894" s="113" customFormat="1" customHeight="1" spans="8:16373">
      <c r="H1043894" s="117"/>
      <c r="I1043894" s="118"/>
      <c r="J1043894" s="118"/>
      <c r="K1043894" s="118"/>
      <c r="L1043894" s="118"/>
      <c r="M1043894" s="118"/>
      <c r="N1043894" s="118"/>
      <c r="O1043894" s="118"/>
      <c r="XES1043894" s="1"/>
    </row>
    <row r="1043895" s="113" customFormat="1" customHeight="1" spans="8:16373">
      <c r="H1043895" s="117"/>
      <c r="I1043895" s="118"/>
      <c r="J1043895" s="118"/>
      <c r="K1043895" s="118"/>
      <c r="L1043895" s="118"/>
      <c r="M1043895" s="118"/>
      <c r="N1043895" s="118"/>
      <c r="O1043895" s="118"/>
      <c r="XES1043895" s="1"/>
    </row>
    <row r="1043896" s="113" customFormat="1" customHeight="1" spans="8:16373">
      <c r="H1043896" s="117"/>
      <c r="I1043896" s="118"/>
      <c r="J1043896" s="118"/>
      <c r="K1043896" s="118"/>
      <c r="L1043896" s="118"/>
      <c r="M1043896" s="118"/>
      <c r="N1043896" s="118"/>
      <c r="O1043896" s="118"/>
      <c r="XES1043896" s="1"/>
    </row>
    <row r="1043897" s="113" customFormat="1" customHeight="1" spans="8:16373">
      <c r="H1043897" s="117"/>
      <c r="I1043897" s="118"/>
      <c r="J1043897" s="118"/>
      <c r="K1043897" s="118"/>
      <c r="L1043897" s="118"/>
      <c r="M1043897" s="118"/>
      <c r="N1043897" s="118"/>
      <c r="O1043897" s="118"/>
      <c r="XES1043897" s="1"/>
    </row>
    <row r="1043898" s="113" customFormat="1" customHeight="1" spans="8:16373">
      <c r="H1043898" s="117"/>
      <c r="I1043898" s="118"/>
      <c r="J1043898" s="118"/>
      <c r="K1043898" s="118"/>
      <c r="L1043898" s="118"/>
      <c r="M1043898" s="118"/>
      <c r="N1043898" s="118"/>
      <c r="O1043898" s="118"/>
      <c r="XES1043898" s="1"/>
    </row>
    <row r="1043899" s="113" customFormat="1" customHeight="1" spans="8:16373">
      <c r="H1043899" s="117"/>
      <c r="I1043899" s="118"/>
      <c r="J1043899" s="118"/>
      <c r="K1043899" s="118"/>
      <c r="L1043899" s="118"/>
      <c r="M1043899" s="118"/>
      <c r="N1043899" s="118"/>
      <c r="O1043899" s="118"/>
      <c r="XES1043899" s="1"/>
    </row>
    <row r="1043900" s="113" customFormat="1" customHeight="1" spans="8:16373">
      <c r="H1043900" s="117"/>
      <c r="I1043900" s="118"/>
      <c r="J1043900" s="118"/>
      <c r="K1043900" s="118"/>
      <c r="L1043900" s="118"/>
      <c r="M1043900" s="118"/>
      <c r="N1043900" s="118"/>
      <c r="O1043900" s="118"/>
      <c r="XES1043900" s="1"/>
    </row>
    <row r="1043901" s="113" customFormat="1" customHeight="1" spans="8:16373">
      <c r="H1043901" s="117"/>
      <c r="I1043901" s="118"/>
      <c r="J1043901" s="118"/>
      <c r="K1043901" s="118"/>
      <c r="L1043901" s="118"/>
      <c r="M1043901" s="118"/>
      <c r="N1043901" s="118"/>
      <c r="O1043901" s="118"/>
      <c r="XES1043901" s="1"/>
    </row>
    <row r="1043902" s="113" customFormat="1" customHeight="1" spans="8:16373">
      <c r="H1043902" s="117"/>
      <c r="I1043902" s="118"/>
      <c r="J1043902" s="118"/>
      <c r="K1043902" s="118"/>
      <c r="L1043902" s="118"/>
      <c r="M1043902" s="118"/>
      <c r="N1043902" s="118"/>
      <c r="O1043902" s="118"/>
      <c r="XES1043902" s="1"/>
    </row>
    <row r="1043903" s="113" customFormat="1" customHeight="1" spans="8:16373">
      <c r="H1043903" s="117"/>
      <c r="I1043903" s="118"/>
      <c r="J1043903" s="118"/>
      <c r="K1043903" s="118"/>
      <c r="L1043903" s="118"/>
      <c r="M1043903" s="118"/>
      <c r="N1043903" s="118"/>
      <c r="O1043903" s="118"/>
      <c r="XES1043903" s="1"/>
    </row>
    <row r="1043904" s="113" customFormat="1" customHeight="1" spans="8:16373">
      <c r="H1043904" s="117"/>
      <c r="I1043904" s="118"/>
      <c r="J1043904" s="118"/>
      <c r="K1043904" s="118"/>
      <c r="L1043904" s="118"/>
      <c r="M1043904" s="118"/>
      <c r="N1043904" s="118"/>
      <c r="O1043904" s="118"/>
      <c r="XES1043904" s="1"/>
    </row>
    <row r="1043905" s="113" customFormat="1" customHeight="1" spans="8:16373">
      <c r="H1043905" s="117"/>
      <c r="I1043905" s="118"/>
      <c r="J1043905" s="118"/>
      <c r="K1043905" s="118"/>
      <c r="L1043905" s="118"/>
      <c r="M1043905" s="118"/>
      <c r="N1043905" s="118"/>
      <c r="O1043905" s="118"/>
      <c r="XES1043905" s="1"/>
    </row>
    <row r="1043906" s="113" customFormat="1" customHeight="1" spans="8:16373">
      <c r="H1043906" s="117"/>
      <c r="I1043906" s="118"/>
      <c r="J1043906" s="118"/>
      <c r="K1043906" s="118"/>
      <c r="L1043906" s="118"/>
      <c r="M1043906" s="118"/>
      <c r="N1043906" s="118"/>
      <c r="O1043906" s="118"/>
      <c r="XES1043906" s="1"/>
    </row>
    <row r="1043907" s="113" customFormat="1" customHeight="1" spans="8:16373">
      <c r="H1043907" s="117"/>
      <c r="I1043907" s="118"/>
      <c r="J1043907" s="118"/>
      <c r="K1043907" s="118"/>
      <c r="L1043907" s="118"/>
      <c r="M1043907" s="118"/>
      <c r="N1043907" s="118"/>
      <c r="O1043907" s="118"/>
      <c r="XES1043907" s="1"/>
    </row>
    <row r="1043908" s="113" customFormat="1" customHeight="1" spans="8:16373">
      <c r="H1043908" s="117"/>
      <c r="I1043908" s="118"/>
      <c r="J1043908" s="118"/>
      <c r="K1043908" s="118"/>
      <c r="L1043908" s="118"/>
      <c r="M1043908" s="118"/>
      <c r="N1043908" s="118"/>
      <c r="O1043908" s="118"/>
      <c r="XES1043908" s="1"/>
    </row>
    <row r="1043909" s="113" customFormat="1" customHeight="1" spans="8:16373">
      <c r="H1043909" s="117"/>
      <c r="I1043909" s="118"/>
      <c r="J1043909" s="118"/>
      <c r="K1043909" s="118"/>
      <c r="L1043909" s="118"/>
      <c r="M1043909" s="118"/>
      <c r="N1043909" s="118"/>
      <c r="O1043909" s="118"/>
      <c r="XES1043909" s="1"/>
    </row>
    <row r="1043910" s="113" customFormat="1" customHeight="1" spans="8:16373">
      <c r="H1043910" s="117"/>
      <c r="I1043910" s="118"/>
      <c r="J1043910" s="118"/>
      <c r="K1043910" s="118"/>
      <c r="L1043910" s="118"/>
      <c r="M1043910" s="118"/>
      <c r="N1043910" s="118"/>
      <c r="O1043910" s="118"/>
      <c r="XES1043910" s="1"/>
    </row>
    <row r="1043911" s="113" customFormat="1" customHeight="1" spans="8:16373">
      <c r="H1043911" s="117"/>
      <c r="I1043911" s="118"/>
      <c r="J1043911" s="118"/>
      <c r="K1043911" s="118"/>
      <c r="L1043911" s="118"/>
      <c r="M1043911" s="118"/>
      <c r="N1043911" s="118"/>
      <c r="O1043911" s="118"/>
      <c r="XES1043911" s="1"/>
    </row>
    <row r="1043912" s="113" customFormat="1" customHeight="1" spans="8:16373">
      <c r="H1043912" s="117"/>
      <c r="I1043912" s="118"/>
      <c r="J1043912" s="118"/>
      <c r="K1043912" s="118"/>
      <c r="L1043912" s="118"/>
      <c r="M1043912" s="118"/>
      <c r="N1043912" s="118"/>
      <c r="O1043912" s="118"/>
      <c r="XES1043912" s="1"/>
    </row>
    <row r="1043913" s="113" customFormat="1" customHeight="1" spans="8:16373">
      <c r="H1043913" s="117"/>
      <c r="I1043913" s="118"/>
      <c r="J1043913" s="118"/>
      <c r="K1043913" s="118"/>
      <c r="L1043913" s="118"/>
      <c r="M1043913" s="118"/>
      <c r="N1043913" s="118"/>
      <c r="O1043913" s="118"/>
      <c r="XES1043913" s="1"/>
    </row>
    <row r="1043914" s="113" customFormat="1" customHeight="1" spans="8:16373">
      <c r="H1043914" s="117"/>
      <c r="I1043914" s="118"/>
      <c r="J1043914" s="118"/>
      <c r="K1043914" s="118"/>
      <c r="L1043914" s="118"/>
      <c r="M1043914" s="118"/>
      <c r="N1043914" s="118"/>
      <c r="O1043914" s="118"/>
      <c r="XES1043914" s="1"/>
    </row>
    <row r="1043915" s="113" customFormat="1" customHeight="1" spans="8:16373">
      <c r="H1043915" s="117"/>
      <c r="I1043915" s="118"/>
      <c r="J1043915" s="118"/>
      <c r="K1043915" s="118"/>
      <c r="L1043915" s="118"/>
      <c r="M1043915" s="118"/>
      <c r="N1043915" s="118"/>
      <c r="O1043915" s="118"/>
      <c r="XES1043915" s="1"/>
    </row>
    <row r="1043916" s="113" customFormat="1" customHeight="1" spans="8:16373">
      <c r="H1043916" s="117"/>
      <c r="I1043916" s="118"/>
      <c r="J1043916" s="118"/>
      <c r="K1043916" s="118"/>
      <c r="L1043916" s="118"/>
      <c r="M1043916" s="118"/>
      <c r="N1043916" s="118"/>
      <c r="O1043916" s="118"/>
      <c r="XES1043916" s="1"/>
    </row>
    <row r="1043917" s="113" customFormat="1" customHeight="1" spans="8:16373">
      <c r="H1043917" s="117"/>
      <c r="I1043917" s="118"/>
      <c r="J1043917" s="118"/>
      <c r="K1043917" s="118"/>
      <c r="L1043917" s="118"/>
      <c r="M1043917" s="118"/>
      <c r="N1043917" s="118"/>
      <c r="O1043917" s="118"/>
      <c r="XES1043917" s="1"/>
    </row>
    <row r="1043918" s="113" customFormat="1" customHeight="1" spans="8:16373">
      <c r="H1043918" s="117"/>
      <c r="I1043918" s="118"/>
      <c r="J1043918" s="118"/>
      <c r="K1043918" s="118"/>
      <c r="L1043918" s="118"/>
      <c r="M1043918" s="118"/>
      <c r="N1043918" s="118"/>
      <c r="O1043918" s="118"/>
      <c r="XES1043918" s="1"/>
    </row>
    <row r="1043919" s="113" customFormat="1" customHeight="1" spans="8:16373">
      <c r="H1043919" s="117"/>
      <c r="I1043919" s="118"/>
      <c r="J1043919" s="118"/>
      <c r="K1043919" s="118"/>
      <c r="L1043919" s="118"/>
      <c r="M1043919" s="118"/>
      <c r="N1043919" s="118"/>
      <c r="O1043919" s="118"/>
      <c r="XES1043919" s="1"/>
    </row>
    <row r="1043920" s="113" customFormat="1" customHeight="1" spans="8:16373">
      <c r="H1043920" s="117"/>
      <c r="I1043920" s="118"/>
      <c r="J1043920" s="118"/>
      <c r="K1043920" s="118"/>
      <c r="L1043920" s="118"/>
      <c r="M1043920" s="118"/>
      <c r="N1043920" s="118"/>
      <c r="O1043920" s="118"/>
      <c r="XES1043920" s="1"/>
    </row>
    <row r="1043921" s="113" customFormat="1" customHeight="1" spans="8:16373">
      <c r="H1043921" s="117"/>
      <c r="I1043921" s="118"/>
      <c r="J1043921" s="118"/>
      <c r="K1043921" s="118"/>
      <c r="L1043921" s="118"/>
      <c r="M1043921" s="118"/>
      <c r="N1043921" s="118"/>
      <c r="O1043921" s="118"/>
      <c r="XES1043921" s="1"/>
    </row>
    <row r="1043922" s="113" customFormat="1" customHeight="1" spans="8:16373">
      <c r="H1043922" s="117"/>
      <c r="I1043922" s="118"/>
      <c r="J1043922" s="118"/>
      <c r="K1043922" s="118"/>
      <c r="L1043922" s="118"/>
      <c r="M1043922" s="118"/>
      <c r="N1043922" s="118"/>
      <c r="O1043922" s="118"/>
      <c r="XES1043922" s="1"/>
    </row>
    <row r="1043923" s="113" customFormat="1" customHeight="1" spans="8:16373">
      <c r="H1043923" s="117"/>
      <c r="I1043923" s="118"/>
      <c r="J1043923" s="118"/>
      <c r="K1043923" s="118"/>
      <c r="L1043923" s="118"/>
      <c r="M1043923" s="118"/>
      <c r="N1043923" s="118"/>
      <c r="O1043923" s="118"/>
      <c r="XES1043923" s="1"/>
    </row>
    <row r="1043924" s="113" customFormat="1" customHeight="1" spans="8:16373">
      <c r="H1043924" s="117"/>
      <c r="I1043924" s="118"/>
      <c r="J1043924" s="118"/>
      <c r="K1043924" s="118"/>
      <c r="L1043924" s="118"/>
      <c r="M1043924" s="118"/>
      <c r="N1043924" s="118"/>
      <c r="O1043924" s="118"/>
      <c r="XES1043924" s="1"/>
    </row>
    <row r="1043925" s="113" customFormat="1" customHeight="1" spans="8:16373">
      <c r="H1043925" s="117"/>
      <c r="I1043925" s="118"/>
      <c r="J1043925" s="118"/>
      <c r="K1043925" s="118"/>
      <c r="L1043925" s="118"/>
      <c r="M1043925" s="118"/>
      <c r="N1043925" s="118"/>
      <c r="O1043925" s="118"/>
      <c r="XES1043925" s="1"/>
    </row>
    <row r="1043926" s="113" customFormat="1" customHeight="1" spans="8:16373">
      <c r="H1043926" s="117"/>
      <c r="I1043926" s="118"/>
      <c r="J1043926" s="118"/>
      <c r="K1043926" s="118"/>
      <c r="L1043926" s="118"/>
      <c r="M1043926" s="118"/>
      <c r="N1043926" s="118"/>
      <c r="O1043926" s="118"/>
      <c r="XES1043926" s="1"/>
    </row>
    <row r="1043927" s="113" customFormat="1" customHeight="1" spans="8:16373">
      <c r="H1043927" s="117"/>
      <c r="I1043927" s="118"/>
      <c r="J1043927" s="118"/>
      <c r="K1043927" s="118"/>
      <c r="L1043927" s="118"/>
      <c r="M1043927" s="118"/>
      <c r="N1043927" s="118"/>
      <c r="O1043927" s="118"/>
      <c r="XES1043927" s="1"/>
    </row>
    <row r="1043928" s="113" customFormat="1" customHeight="1" spans="8:16373">
      <c r="H1043928" s="117"/>
      <c r="I1043928" s="118"/>
      <c r="J1043928" s="118"/>
      <c r="K1043928" s="118"/>
      <c r="L1043928" s="118"/>
      <c r="M1043928" s="118"/>
      <c r="N1043928" s="118"/>
      <c r="O1043928" s="118"/>
      <c r="XES1043928" s="1"/>
    </row>
    <row r="1043929" s="113" customFormat="1" customHeight="1" spans="8:16373">
      <c r="H1043929" s="117"/>
      <c r="I1043929" s="118"/>
      <c r="J1043929" s="118"/>
      <c r="K1043929" s="118"/>
      <c r="L1043929" s="118"/>
      <c r="M1043929" s="118"/>
      <c r="N1043929" s="118"/>
      <c r="O1043929" s="118"/>
      <c r="XES1043929" s="1"/>
    </row>
    <row r="1043930" s="113" customFormat="1" customHeight="1" spans="8:16373">
      <c r="H1043930" s="117"/>
      <c r="I1043930" s="118"/>
      <c r="J1043930" s="118"/>
      <c r="K1043930" s="118"/>
      <c r="L1043930" s="118"/>
      <c r="M1043930" s="118"/>
      <c r="N1043930" s="118"/>
      <c r="O1043930" s="118"/>
      <c r="XES1043930" s="1"/>
    </row>
    <row r="1043931" s="113" customFormat="1" customHeight="1" spans="8:16373">
      <c r="H1043931" s="117"/>
      <c r="I1043931" s="118"/>
      <c r="J1043931" s="118"/>
      <c r="K1043931" s="118"/>
      <c r="L1043931" s="118"/>
      <c r="M1043931" s="118"/>
      <c r="N1043931" s="118"/>
      <c r="O1043931" s="118"/>
      <c r="XES1043931" s="1"/>
    </row>
    <row r="1043932" s="113" customFormat="1" customHeight="1" spans="8:16373">
      <c r="H1043932" s="117"/>
      <c r="I1043932" s="118"/>
      <c r="J1043932" s="118"/>
      <c r="K1043932" s="118"/>
      <c r="L1043932" s="118"/>
      <c r="M1043932" s="118"/>
      <c r="N1043932" s="118"/>
      <c r="O1043932" s="118"/>
      <c r="XES1043932" s="1"/>
    </row>
    <row r="1043933" s="113" customFormat="1" customHeight="1" spans="8:16373">
      <c r="H1043933" s="117"/>
      <c r="I1043933" s="118"/>
      <c r="J1043933" s="118"/>
      <c r="K1043933" s="118"/>
      <c r="L1043933" s="118"/>
      <c r="M1043933" s="118"/>
      <c r="N1043933" s="118"/>
      <c r="O1043933" s="118"/>
      <c r="XES1043933" s="1"/>
    </row>
    <row r="1043934" s="113" customFormat="1" customHeight="1" spans="8:16373">
      <c r="H1043934" s="117"/>
      <c r="I1043934" s="118"/>
      <c r="J1043934" s="118"/>
      <c r="K1043934" s="118"/>
      <c r="L1043934" s="118"/>
      <c r="M1043934" s="118"/>
      <c r="N1043934" s="118"/>
      <c r="O1043934" s="118"/>
      <c r="XES1043934" s="1"/>
    </row>
    <row r="1043935" s="113" customFormat="1" customHeight="1" spans="8:16373">
      <c r="H1043935" s="117"/>
      <c r="I1043935" s="118"/>
      <c r="J1043935" s="118"/>
      <c r="K1043935" s="118"/>
      <c r="L1043935" s="118"/>
      <c r="M1043935" s="118"/>
      <c r="N1043935" s="118"/>
      <c r="O1043935" s="118"/>
      <c r="XES1043935" s="1"/>
    </row>
    <row r="1043936" s="113" customFormat="1" customHeight="1" spans="8:16373">
      <c r="H1043936" s="117"/>
      <c r="I1043936" s="118"/>
      <c r="J1043936" s="118"/>
      <c r="K1043936" s="118"/>
      <c r="L1043936" s="118"/>
      <c r="M1043936" s="118"/>
      <c r="N1043936" s="118"/>
      <c r="O1043936" s="118"/>
      <c r="XES1043936" s="1"/>
    </row>
    <row r="1043937" s="113" customFormat="1" customHeight="1" spans="8:16373">
      <c r="H1043937" s="117"/>
      <c r="I1043937" s="118"/>
      <c r="J1043937" s="118"/>
      <c r="K1043937" s="118"/>
      <c r="L1043937" s="118"/>
      <c r="M1043937" s="118"/>
      <c r="N1043937" s="118"/>
      <c r="O1043937" s="118"/>
      <c r="XES1043937" s="1"/>
    </row>
    <row r="1043938" s="113" customFormat="1" customHeight="1" spans="8:16373">
      <c r="H1043938" s="117"/>
      <c r="I1043938" s="118"/>
      <c r="J1043938" s="118"/>
      <c r="K1043938" s="118"/>
      <c r="L1043938" s="118"/>
      <c r="M1043938" s="118"/>
      <c r="N1043938" s="118"/>
      <c r="O1043938" s="118"/>
      <c r="XES1043938" s="1"/>
    </row>
    <row r="1043939" s="113" customFormat="1" customHeight="1" spans="8:16373">
      <c r="H1043939" s="117"/>
      <c r="I1043939" s="118"/>
      <c r="J1043939" s="118"/>
      <c r="K1043939" s="118"/>
      <c r="L1043939" s="118"/>
      <c r="M1043939" s="118"/>
      <c r="N1043939" s="118"/>
      <c r="O1043939" s="118"/>
      <c r="XES1043939" s="1"/>
    </row>
    <row r="1043940" s="113" customFormat="1" customHeight="1" spans="8:16373">
      <c r="H1043940" s="117"/>
      <c r="I1043940" s="118"/>
      <c r="J1043940" s="118"/>
      <c r="K1043940" s="118"/>
      <c r="L1043940" s="118"/>
      <c r="M1043940" s="118"/>
      <c r="N1043940" s="118"/>
      <c r="O1043940" s="118"/>
      <c r="XES1043940" s="1"/>
    </row>
    <row r="1043941" s="113" customFormat="1" customHeight="1" spans="8:16373">
      <c r="H1043941" s="117"/>
      <c r="I1043941" s="118"/>
      <c r="J1043941" s="118"/>
      <c r="K1043941" s="118"/>
      <c r="L1043941" s="118"/>
      <c r="M1043941" s="118"/>
      <c r="N1043941" s="118"/>
      <c r="O1043941" s="118"/>
      <c r="XES1043941" s="1"/>
    </row>
    <row r="1043942" s="113" customFormat="1" customHeight="1" spans="8:16373">
      <c r="H1043942" s="117"/>
      <c r="I1043942" s="118"/>
      <c r="J1043942" s="118"/>
      <c r="K1043942" s="118"/>
      <c r="L1043942" s="118"/>
      <c r="M1043942" s="118"/>
      <c r="N1043942" s="118"/>
      <c r="O1043942" s="118"/>
      <c r="XES1043942" s="1"/>
    </row>
    <row r="1043943" s="113" customFormat="1" customHeight="1" spans="8:16373">
      <c r="H1043943" s="117"/>
      <c r="I1043943" s="118"/>
      <c r="J1043943" s="118"/>
      <c r="K1043943" s="118"/>
      <c r="L1043943" s="118"/>
      <c r="M1043943" s="118"/>
      <c r="N1043943" s="118"/>
      <c r="O1043943" s="118"/>
      <c r="XES1043943" s="1"/>
    </row>
    <row r="1043944" s="113" customFormat="1" customHeight="1" spans="8:16373">
      <c r="H1043944" s="117"/>
      <c r="I1043944" s="118"/>
      <c r="J1043944" s="118"/>
      <c r="K1043944" s="118"/>
      <c r="L1043944" s="118"/>
      <c r="M1043944" s="118"/>
      <c r="N1043944" s="118"/>
      <c r="O1043944" s="118"/>
      <c r="XES1043944" s="1"/>
    </row>
    <row r="1043945" s="113" customFormat="1" customHeight="1" spans="8:16373">
      <c r="H1043945" s="117"/>
      <c r="I1043945" s="118"/>
      <c r="J1043945" s="118"/>
      <c r="K1043945" s="118"/>
      <c r="L1043945" s="118"/>
      <c r="M1043945" s="118"/>
      <c r="N1043945" s="118"/>
      <c r="O1043945" s="118"/>
      <c r="XES1043945" s="1"/>
    </row>
    <row r="1043946" s="113" customFormat="1" customHeight="1" spans="8:16373">
      <c r="H1043946" s="117"/>
      <c r="I1043946" s="118"/>
      <c r="J1043946" s="118"/>
      <c r="K1043946" s="118"/>
      <c r="L1043946" s="118"/>
      <c r="M1043946" s="118"/>
      <c r="N1043946" s="118"/>
      <c r="O1043946" s="118"/>
      <c r="XES1043946" s="1"/>
    </row>
    <row r="1043947" s="113" customFormat="1" customHeight="1" spans="8:16373">
      <c r="H1043947" s="117"/>
      <c r="I1043947" s="118"/>
      <c r="J1043947" s="118"/>
      <c r="K1043947" s="118"/>
      <c r="L1043947" s="118"/>
      <c r="M1043947" s="118"/>
      <c r="N1043947" s="118"/>
      <c r="O1043947" s="118"/>
      <c r="XES1043947" s="1"/>
    </row>
    <row r="1043948" s="113" customFormat="1" customHeight="1" spans="8:16373">
      <c r="H1043948" s="117"/>
      <c r="I1043948" s="118"/>
      <c r="J1043948" s="118"/>
      <c r="K1043948" s="118"/>
      <c r="L1043948" s="118"/>
      <c r="M1043948" s="118"/>
      <c r="N1043948" s="118"/>
      <c r="O1043948" s="118"/>
      <c r="XES1043948" s="1"/>
    </row>
    <row r="1043949" s="113" customFormat="1" customHeight="1" spans="8:16373">
      <c r="H1043949" s="117"/>
      <c r="I1043949" s="118"/>
      <c r="J1043949" s="118"/>
      <c r="K1043949" s="118"/>
      <c r="L1043949" s="118"/>
      <c r="M1043949" s="118"/>
      <c r="N1043949" s="118"/>
      <c r="O1043949" s="118"/>
      <c r="XES1043949" s="1"/>
    </row>
    <row r="1043950" s="113" customFormat="1" customHeight="1" spans="8:16373">
      <c r="H1043950" s="117"/>
      <c r="I1043950" s="118"/>
      <c r="J1043950" s="118"/>
      <c r="K1043950" s="118"/>
      <c r="L1043950" s="118"/>
      <c r="M1043950" s="118"/>
      <c r="N1043950" s="118"/>
      <c r="O1043950" s="118"/>
      <c r="XES1043950" s="1"/>
    </row>
    <row r="1043951" s="113" customFormat="1" customHeight="1" spans="8:16373">
      <c r="H1043951" s="117"/>
      <c r="I1043951" s="118"/>
      <c r="J1043951" s="118"/>
      <c r="K1043951" s="118"/>
      <c r="L1043951" s="118"/>
      <c r="M1043951" s="118"/>
      <c r="N1043951" s="118"/>
      <c r="O1043951" s="118"/>
      <c r="XES1043951" s="1"/>
    </row>
    <row r="1043952" s="113" customFormat="1" customHeight="1" spans="8:16373">
      <c r="H1043952" s="117"/>
      <c r="I1043952" s="118"/>
      <c r="J1043952" s="118"/>
      <c r="K1043952" s="118"/>
      <c r="L1043952" s="118"/>
      <c r="M1043952" s="118"/>
      <c r="N1043952" s="118"/>
      <c r="O1043952" s="118"/>
      <c r="XES1043952" s="1"/>
    </row>
    <row r="1043953" s="113" customFormat="1" customHeight="1" spans="8:16373">
      <c r="H1043953" s="117"/>
      <c r="I1043953" s="118"/>
      <c r="J1043953" s="118"/>
      <c r="K1043953" s="118"/>
      <c r="L1043953" s="118"/>
      <c r="M1043953" s="118"/>
      <c r="N1043953" s="118"/>
      <c r="O1043953" s="118"/>
      <c r="XES1043953" s="1"/>
    </row>
    <row r="1043954" s="113" customFormat="1" customHeight="1" spans="8:16373">
      <c r="H1043954" s="117"/>
      <c r="I1043954" s="118"/>
      <c r="J1043954" s="118"/>
      <c r="K1043954" s="118"/>
      <c r="L1043954" s="118"/>
      <c r="M1043954" s="118"/>
      <c r="N1043954" s="118"/>
      <c r="O1043954" s="118"/>
      <c r="XES1043954" s="1"/>
    </row>
    <row r="1043955" s="113" customFormat="1" customHeight="1" spans="8:16373">
      <c r="H1043955" s="117"/>
      <c r="I1043955" s="118"/>
      <c r="J1043955" s="118"/>
      <c r="K1043955" s="118"/>
      <c r="L1043955" s="118"/>
      <c r="M1043955" s="118"/>
      <c r="N1043955" s="118"/>
      <c r="O1043955" s="118"/>
      <c r="XES1043955" s="1"/>
    </row>
    <row r="1043956" s="113" customFormat="1" customHeight="1" spans="8:16373">
      <c r="H1043956" s="117"/>
      <c r="I1043956" s="118"/>
      <c r="J1043956" s="118"/>
      <c r="K1043956" s="118"/>
      <c r="L1043956" s="118"/>
      <c r="M1043956" s="118"/>
      <c r="N1043956" s="118"/>
      <c r="O1043956" s="118"/>
      <c r="XES1043956" s="1"/>
    </row>
    <row r="1043957" s="113" customFormat="1" customHeight="1" spans="8:16373">
      <c r="H1043957" s="117"/>
      <c r="I1043957" s="118"/>
      <c r="J1043957" s="118"/>
      <c r="K1043957" s="118"/>
      <c r="L1043957" s="118"/>
      <c r="M1043957" s="118"/>
      <c r="N1043957" s="118"/>
      <c r="O1043957" s="118"/>
      <c r="XES1043957" s="1"/>
    </row>
    <row r="1043958" s="113" customFormat="1" customHeight="1" spans="8:16373">
      <c r="H1043958" s="117"/>
      <c r="I1043958" s="118"/>
      <c r="J1043958" s="118"/>
      <c r="K1043958" s="118"/>
      <c r="L1043958" s="118"/>
      <c r="M1043958" s="118"/>
      <c r="N1043958" s="118"/>
      <c r="O1043958" s="118"/>
      <c r="XES1043958" s="1"/>
    </row>
    <row r="1043959" s="113" customFormat="1" customHeight="1" spans="8:16373">
      <c r="H1043959" s="117"/>
      <c r="I1043959" s="118"/>
      <c r="J1043959" s="118"/>
      <c r="K1043959" s="118"/>
      <c r="L1043959" s="118"/>
      <c r="M1043959" s="118"/>
      <c r="N1043959" s="118"/>
      <c r="O1043959" s="118"/>
      <c r="XES1043959" s="1"/>
    </row>
    <row r="1043960" s="113" customFormat="1" customHeight="1" spans="8:16373">
      <c r="H1043960" s="117"/>
      <c r="I1043960" s="118"/>
      <c r="J1043960" s="118"/>
      <c r="K1043960" s="118"/>
      <c r="L1043960" s="118"/>
      <c r="M1043960" s="118"/>
      <c r="N1043960" s="118"/>
      <c r="O1043960" s="118"/>
      <c r="XES1043960" s="1"/>
    </row>
    <row r="1043961" s="113" customFormat="1" customHeight="1" spans="8:16373">
      <c r="H1043961" s="117"/>
      <c r="I1043961" s="118"/>
      <c r="J1043961" s="118"/>
      <c r="K1043961" s="118"/>
      <c r="L1043961" s="118"/>
      <c r="M1043961" s="118"/>
      <c r="N1043961" s="118"/>
      <c r="O1043961" s="118"/>
      <c r="XES1043961" s="1"/>
    </row>
    <row r="1043962" s="113" customFormat="1" customHeight="1" spans="8:16373">
      <c r="H1043962" s="117"/>
      <c r="I1043962" s="118"/>
      <c r="J1043962" s="118"/>
      <c r="K1043962" s="118"/>
      <c r="L1043962" s="118"/>
      <c r="M1043962" s="118"/>
      <c r="N1043962" s="118"/>
      <c r="O1043962" s="118"/>
      <c r="XES1043962" s="1"/>
    </row>
    <row r="1043963" s="113" customFormat="1" customHeight="1" spans="8:16373">
      <c r="H1043963" s="117"/>
      <c r="I1043963" s="118"/>
      <c r="J1043963" s="118"/>
      <c r="K1043963" s="118"/>
      <c r="L1043963" s="118"/>
      <c r="M1043963" s="118"/>
      <c r="N1043963" s="118"/>
      <c r="O1043963" s="118"/>
      <c r="XES1043963" s="1"/>
    </row>
    <row r="1043964" s="113" customFormat="1" customHeight="1" spans="8:16373">
      <c r="H1043964" s="117"/>
      <c r="I1043964" s="118"/>
      <c r="J1043964" s="118"/>
      <c r="K1043964" s="118"/>
      <c r="L1043964" s="118"/>
      <c r="M1043964" s="118"/>
      <c r="N1043964" s="118"/>
      <c r="O1043964" s="118"/>
      <c r="XES1043964" s="1"/>
    </row>
    <row r="1043965" s="113" customFormat="1" customHeight="1" spans="8:16373">
      <c r="H1043965" s="117"/>
      <c r="I1043965" s="118"/>
      <c r="J1043965" s="118"/>
      <c r="K1043965" s="118"/>
      <c r="L1043965" s="118"/>
      <c r="M1043965" s="118"/>
      <c r="N1043965" s="118"/>
      <c r="O1043965" s="118"/>
      <c r="XES1043965" s="1"/>
    </row>
    <row r="1043966" s="113" customFormat="1" customHeight="1" spans="8:16373">
      <c r="H1043966" s="117"/>
      <c r="I1043966" s="118"/>
      <c r="J1043966" s="118"/>
      <c r="K1043966" s="118"/>
      <c r="L1043966" s="118"/>
      <c r="M1043966" s="118"/>
      <c r="N1043966" s="118"/>
      <c r="O1043966" s="118"/>
      <c r="XES1043966" s="1"/>
    </row>
    <row r="1043967" s="113" customFormat="1" customHeight="1" spans="8:16373">
      <c r="H1043967" s="117"/>
      <c r="I1043967" s="118"/>
      <c r="J1043967" s="118"/>
      <c r="K1043967" s="118"/>
      <c r="L1043967" s="118"/>
      <c r="M1043967" s="118"/>
      <c r="N1043967" s="118"/>
      <c r="O1043967" s="118"/>
      <c r="XES1043967" s="1"/>
    </row>
    <row r="1043968" s="113" customFormat="1" customHeight="1" spans="8:16373">
      <c r="H1043968" s="117"/>
      <c r="I1043968" s="118"/>
      <c r="J1043968" s="118"/>
      <c r="K1043968" s="118"/>
      <c r="L1043968" s="118"/>
      <c r="M1043968" s="118"/>
      <c r="N1043968" s="118"/>
      <c r="O1043968" s="118"/>
      <c r="XES1043968" s="1"/>
    </row>
    <row r="1043969" s="113" customFormat="1" customHeight="1" spans="8:16373">
      <c r="H1043969" s="117"/>
      <c r="I1043969" s="118"/>
      <c r="J1043969" s="118"/>
      <c r="K1043969" s="118"/>
      <c r="L1043969" s="118"/>
      <c r="M1043969" s="118"/>
      <c r="N1043969" s="118"/>
      <c r="O1043969" s="118"/>
      <c r="XES1043969" s="1"/>
    </row>
    <row r="1043970" s="113" customFormat="1" customHeight="1" spans="8:16373">
      <c r="H1043970" s="117"/>
      <c r="I1043970" s="118"/>
      <c r="J1043970" s="118"/>
      <c r="K1043970" s="118"/>
      <c r="L1043970" s="118"/>
      <c r="M1043970" s="118"/>
      <c r="N1043970" s="118"/>
      <c r="O1043970" s="118"/>
      <c r="XES1043970" s="1"/>
    </row>
    <row r="1043971" s="113" customFormat="1" customHeight="1" spans="8:16373">
      <c r="H1043971" s="117"/>
      <c r="I1043971" s="118"/>
      <c r="J1043971" s="118"/>
      <c r="K1043971" s="118"/>
      <c r="L1043971" s="118"/>
      <c r="M1043971" s="118"/>
      <c r="N1043971" s="118"/>
      <c r="O1043971" s="118"/>
      <c r="XES1043971" s="1"/>
    </row>
    <row r="1043972" s="113" customFormat="1" customHeight="1" spans="8:16373">
      <c r="H1043972" s="117"/>
      <c r="I1043972" s="118"/>
      <c r="J1043972" s="118"/>
      <c r="K1043972" s="118"/>
      <c r="L1043972" s="118"/>
      <c r="M1043972" s="118"/>
      <c r="N1043972" s="118"/>
      <c r="O1043972" s="118"/>
      <c r="XES1043972" s="1"/>
    </row>
    <row r="1043973" s="113" customFormat="1" customHeight="1" spans="8:16373">
      <c r="H1043973" s="117"/>
      <c r="I1043973" s="118"/>
      <c r="J1043973" s="118"/>
      <c r="K1043973" s="118"/>
      <c r="L1043973" s="118"/>
      <c r="M1043973" s="118"/>
      <c r="N1043973" s="118"/>
      <c r="O1043973" s="118"/>
      <c r="XES1043973" s="1"/>
    </row>
    <row r="1043974" s="113" customFormat="1" customHeight="1" spans="8:16373">
      <c r="H1043974" s="117"/>
      <c r="I1043974" s="118"/>
      <c r="J1043974" s="118"/>
      <c r="K1043974" s="118"/>
      <c r="L1043974" s="118"/>
      <c r="M1043974" s="118"/>
      <c r="N1043974" s="118"/>
      <c r="O1043974" s="118"/>
      <c r="XES1043974" s="1"/>
    </row>
    <row r="1043975" s="113" customFormat="1" customHeight="1" spans="8:16373">
      <c r="H1043975" s="117"/>
      <c r="I1043975" s="118"/>
      <c r="J1043975" s="118"/>
      <c r="K1043975" s="118"/>
      <c r="L1043975" s="118"/>
      <c r="M1043975" s="118"/>
      <c r="N1043975" s="118"/>
      <c r="O1043975" s="118"/>
      <c r="XES1043975" s="1"/>
    </row>
    <row r="1043976" s="113" customFormat="1" customHeight="1" spans="8:16373">
      <c r="H1043976" s="117"/>
      <c r="I1043976" s="118"/>
      <c r="J1043976" s="118"/>
      <c r="K1043976" s="118"/>
      <c r="L1043976" s="118"/>
      <c r="M1043976" s="118"/>
      <c r="N1043976" s="118"/>
      <c r="O1043976" s="118"/>
      <c r="XES1043976" s="1"/>
    </row>
    <row r="1043977" s="113" customFormat="1" customHeight="1" spans="8:16373">
      <c r="H1043977" s="117"/>
      <c r="I1043977" s="118"/>
      <c r="J1043977" s="118"/>
      <c r="K1043977" s="118"/>
      <c r="L1043977" s="118"/>
      <c r="M1043977" s="118"/>
      <c r="N1043977" s="118"/>
      <c r="O1043977" s="118"/>
      <c r="XES1043977" s="1"/>
    </row>
    <row r="1043978" s="113" customFormat="1" customHeight="1" spans="8:16373">
      <c r="H1043978" s="117"/>
      <c r="I1043978" s="118"/>
      <c r="J1043978" s="118"/>
      <c r="K1043978" s="118"/>
      <c r="L1043978" s="118"/>
      <c r="M1043978" s="118"/>
      <c r="N1043978" s="118"/>
      <c r="O1043978" s="118"/>
      <c r="XES1043978" s="1"/>
    </row>
    <row r="1043979" s="113" customFormat="1" customHeight="1" spans="8:16373">
      <c r="H1043979" s="117"/>
      <c r="I1043979" s="118"/>
      <c r="J1043979" s="118"/>
      <c r="K1043979" s="118"/>
      <c r="L1043979" s="118"/>
      <c r="M1043979" s="118"/>
      <c r="N1043979" s="118"/>
      <c r="O1043979" s="118"/>
      <c r="XES1043979" s="1"/>
    </row>
    <row r="1043980" s="113" customFormat="1" customHeight="1" spans="8:16373">
      <c r="H1043980" s="117"/>
      <c r="I1043980" s="118"/>
      <c r="J1043980" s="118"/>
      <c r="K1043980" s="118"/>
      <c r="L1043980" s="118"/>
      <c r="M1043980" s="118"/>
      <c r="N1043980" s="118"/>
      <c r="O1043980" s="118"/>
      <c r="XES1043980" s="1"/>
    </row>
    <row r="1043981" s="113" customFormat="1" customHeight="1" spans="8:16373">
      <c r="H1043981" s="117"/>
      <c r="I1043981" s="118"/>
      <c r="J1043981" s="118"/>
      <c r="K1043981" s="118"/>
      <c r="L1043981" s="118"/>
      <c r="M1043981" s="118"/>
      <c r="N1043981" s="118"/>
      <c r="O1043981" s="118"/>
      <c r="XES1043981" s="1"/>
    </row>
    <row r="1043982" s="113" customFormat="1" customHeight="1" spans="8:16373">
      <c r="H1043982" s="117"/>
      <c r="I1043982" s="118"/>
      <c r="J1043982" s="118"/>
      <c r="K1043982" s="118"/>
      <c r="L1043982" s="118"/>
      <c r="M1043982" s="118"/>
      <c r="N1043982" s="118"/>
      <c r="O1043982" s="118"/>
      <c r="XES1043982" s="1"/>
    </row>
    <row r="1043983" s="113" customFormat="1" customHeight="1" spans="8:16373">
      <c r="H1043983" s="117"/>
      <c r="I1043983" s="118"/>
      <c r="J1043983" s="118"/>
      <c r="K1043983" s="118"/>
      <c r="L1043983" s="118"/>
      <c r="M1043983" s="118"/>
      <c r="N1043983" s="118"/>
      <c r="O1043983" s="118"/>
      <c r="XES1043983" s="1"/>
    </row>
    <row r="1043984" s="113" customFormat="1" customHeight="1" spans="8:16373">
      <c r="H1043984" s="117"/>
      <c r="I1043984" s="118"/>
      <c r="J1043984" s="118"/>
      <c r="K1043984" s="118"/>
      <c r="L1043984" s="118"/>
      <c r="M1043984" s="118"/>
      <c r="N1043984" s="118"/>
      <c r="O1043984" s="118"/>
      <c r="XES1043984" s="1"/>
    </row>
    <row r="1043985" s="113" customFormat="1" customHeight="1" spans="8:16373">
      <c r="H1043985" s="117"/>
      <c r="I1043985" s="118"/>
      <c r="J1043985" s="118"/>
      <c r="K1043985" s="118"/>
      <c r="L1043985" s="118"/>
      <c r="M1043985" s="118"/>
      <c r="N1043985" s="118"/>
      <c r="O1043985" s="118"/>
      <c r="XES1043985" s="1"/>
    </row>
    <row r="1043986" s="113" customFormat="1" customHeight="1" spans="8:16373">
      <c r="H1043986" s="117"/>
      <c r="I1043986" s="118"/>
      <c r="J1043986" s="118"/>
      <c r="K1043986" s="118"/>
      <c r="L1043986" s="118"/>
      <c r="M1043986" s="118"/>
      <c r="N1043986" s="118"/>
      <c r="O1043986" s="118"/>
      <c r="XES1043986" s="1"/>
    </row>
    <row r="1043987" s="113" customFormat="1" customHeight="1" spans="8:16373">
      <c r="H1043987" s="117"/>
      <c r="I1043987" s="118"/>
      <c r="J1043987" s="118"/>
      <c r="K1043987" s="118"/>
      <c r="L1043987" s="118"/>
      <c r="M1043987" s="118"/>
      <c r="N1043987" s="118"/>
      <c r="O1043987" s="118"/>
      <c r="XES1043987" s="1"/>
    </row>
    <row r="1043988" s="113" customFormat="1" customHeight="1" spans="8:16373">
      <c r="H1043988" s="117"/>
      <c r="I1043988" s="118"/>
      <c r="J1043988" s="118"/>
      <c r="K1043988" s="118"/>
      <c r="L1043988" s="118"/>
      <c r="M1043988" s="118"/>
      <c r="N1043988" s="118"/>
      <c r="O1043988" s="118"/>
      <c r="XES1043988" s="1"/>
    </row>
    <row r="1043989" s="113" customFormat="1" customHeight="1" spans="8:16373">
      <c r="H1043989" s="117"/>
      <c r="I1043989" s="118"/>
      <c r="J1043989" s="118"/>
      <c r="K1043989" s="118"/>
      <c r="L1043989" s="118"/>
      <c r="M1043989" s="118"/>
      <c r="N1043989" s="118"/>
      <c r="O1043989" s="118"/>
      <c r="XES1043989" s="1"/>
    </row>
    <row r="1043990" s="113" customFormat="1" customHeight="1" spans="8:16373">
      <c r="H1043990" s="117"/>
      <c r="I1043990" s="118"/>
      <c r="J1043990" s="118"/>
      <c r="K1043990" s="118"/>
      <c r="L1043990" s="118"/>
      <c r="M1043990" s="118"/>
      <c r="N1043990" s="118"/>
      <c r="O1043990" s="118"/>
      <c r="XES1043990" s="1"/>
    </row>
    <row r="1043991" s="113" customFormat="1" customHeight="1" spans="8:16373">
      <c r="H1043991" s="117"/>
      <c r="I1043991" s="118"/>
      <c r="J1043991" s="118"/>
      <c r="K1043991" s="118"/>
      <c r="L1043991" s="118"/>
      <c r="M1043991" s="118"/>
      <c r="N1043991" s="118"/>
      <c r="O1043991" s="118"/>
      <c r="XES1043991" s="1"/>
    </row>
    <row r="1043992" s="113" customFormat="1" customHeight="1" spans="8:16373">
      <c r="H1043992" s="117"/>
      <c r="I1043992" s="118"/>
      <c r="J1043992" s="118"/>
      <c r="K1043992" s="118"/>
      <c r="L1043992" s="118"/>
      <c r="M1043992" s="118"/>
      <c r="N1043992" s="118"/>
      <c r="O1043992" s="118"/>
      <c r="XES1043992" s="1"/>
    </row>
    <row r="1043993" s="113" customFormat="1" customHeight="1" spans="8:16373">
      <c r="H1043993" s="117"/>
      <c r="I1043993" s="118"/>
      <c r="J1043993" s="118"/>
      <c r="K1043993" s="118"/>
      <c r="L1043993" s="118"/>
      <c r="M1043993" s="118"/>
      <c r="N1043993" s="118"/>
      <c r="O1043993" s="118"/>
      <c r="XES1043993" s="1"/>
    </row>
    <row r="1043994" s="113" customFormat="1" customHeight="1" spans="8:16373">
      <c r="H1043994" s="117"/>
      <c r="I1043994" s="118"/>
      <c r="J1043994" s="118"/>
      <c r="K1043994" s="118"/>
      <c r="L1043994" s="118"/>
      <c r="M1043994" s="118"/>
      <c r="N1043994" s="118"/>
      <c r="O1043994" s="118"/>
      <c r="XES1043994" s="1"/>
    </row>
    <row r="1043995" s="113" customFormat="1" customHeight="1" spans="8:16373">
      <c r="H1043995" s="117"/>
      <c r="I1043995" s="118"/>
      <c r="J1043995" s="118"/>
      <c r="K1043995" s="118"/>
      <c r="L1043995" s="118"/>
      <c r="M1043995" s="118"/>
      <c r="N1043995" s="118"/>
      <c r="O1043995" s="118"/>
      <c r="XES1043995" s="1"/>
    </row>
    <row r="1043996" s="113" customFormat="1" customHeight="1" spans="8:16373">
      <c r="H1043996" s="117"/>
      <c r="I1043996" s="118"/>
      <c r="J1043996" s="118"/>
      <c r="K1043996" s="118"/>
      <c r="L1043996" s="118"/>
      <c r="M1043996" s="118"/>
      <c r="N1043996" s="118"/>
      <c r="O1043996" s="118"/>
      <c r="XES1043996" s="1"/>
    </row>
    <row r="1043997" s="113" customFormat="1" customHeight="1" spans="8:16373">
      <c r="H1043997" s="117"/>
      <c r="I1043997" s="118"/>
      <c r="J1043997" s="118"/>
      <c r="K1043997" s="118"/>
      <c r="L1043997" s="118"/>
      <c r="M1043997" s="118"/>
      <c r="N1043997" s="118"/>
      <c r="O1043997" s="118"/>
      <c r="XES1043997" s="1"/>
    </row>
    <row r="1043998" s="113" customFormat="1" customHeight="1" spans="8:16373">
      <c r="H1043998" s="117"/>
      <c r="I1043998" s="118"/>
      <c r="J1043998" s="118"/>
      <c r="K1043998" s="118"/>
      <c r="L1043998" s="118"/>
      <c r="M1043998" s="118"/>
      <c r="N1043998" s="118"/>
      <c r="O1043998" s="118"/>
      <c r="XES1043998" s="1"/>
    </row>
    <row r="1043999" s="113" customFormat="1" customHeight="1" spans="8:16373">
      <c r="H1043999" s="117"/>
      <c r="I1043999" s="118"/>
      <c r="J1043999" s="118"/>
      <c r="K1043999" s="118"/>
      <c r="L1043999" s="118"/>
      <c r="M1043999" s="118"/>
      <c r="N1043999" s="118"/>
      <c r="O1043999" s="118"/>
      <c r="XES1043999" s="1"/>
    </row>
    <row r="1044000" s="113" customFormat="1" customHeight="1" spans="8:16373">
      <c r="H1044000" s="117"/>
      <c r="I1044000" s="118"/>
      <c r="J1044000" s="118"/>
      <c r="K1044000" s="118"/>
      <c r="L1044000" s="118"/>
      <c r="M1044000" s="118"/>
      <c r="N1044000" s="118"/>
      <c r="O1044000" s="118"/>
      <c r="XES1044000" s="1"/>
    </row>
    <row r="1044001" s="113" customFormat="1" customHeight="1" spans="8:16373">
      <c r="H1044001" s="117"/>
      <c r="I1044001" s="118"/>
      <c r="J1044001" s="118"/>
      <c r="K1044001" s="118"/>
      <c r="L1044001" s="118"/>
      <c r="M1044001" s="118"/>
      <c r="N1044001" s="118"/>
      <c r="O1044001" s="118"/>
      <c r="XES1044001" s="1"/>
    </row>
    <row r="1044002" s="113" customFormat="1" customHeight="1" spans="8:16373">
      <c r="H1044002" s="117"/>
      <c r="I1044002" s="118"/>
      <c r="J1044002" s="118"/>
      <c r="K1044002" s="118"/>
      <c r="L1044002" s="118"/>
      <c r="M1044002" s="118"/>
      <c r="N1044002" s="118"/>
      <c r="O1044002" s="118"/>
      <c r="XES1044002" s="1"/>
    </row>
    <row r="1044003" s="113" customFormat="1" customHeight="1" spans="8:16373">
      <c r="H1044003" s="117"/>
      <c r="I1044003" s="118"/>
      <c r="J1044003" s="118"/>
      <c r="K1044003" s="118"/>
      <c r="L1044003" s="118"/>
      <c r="M1044003" s="118"/>
      <c r="N1044003" s="118"/>
      <c r="O1044003" s="118"/>
      <c r="XES1044003" s="1"/>
    </row>
    <row r="1044004" s="113" customFormat="1" customHeight="1" spans="8:16373">
      <c r="H1044004" s="117"/>
      <c r="I1044004" s="118"/>
      <c r="J1044004" s="118"/>
      <c r="K1044004" s="118"/>
      <c r="L1044004" s="118"/>
      <c r="M1044004" s="118"/>
      <c r="N1044004" s="118"/>
      <c r="O1044004" s="118"/>
      <c r="XES1044004" s="1"/>
    </row>
    <row r="1044005" s="113" customFormat="1" customHeight="1" spans="8:16373">
      <c r="H1044005" s="117"/>
      <c r="I1044005" s="118"/>
      <c r="J1044005" s="118"/>
      <c r="K1044005" s="118"/>
      <c r="L1044005" s="118"/>
      <c r="M1044005" s="118"/>
      <c r="N1044005" s="118"/>
      <c r="O1044005" s="118"/>
      <c r="XES1044005" s="1"/>
    </row>
    <row r="1044006" s="113" customFormat="1" customHeight="1" spans="8:16373">
      <c r="H1044006" s="117"/>
      <c r="I1044006" s="118"/>
      <c r="J1044006" s="118"/>
      <c r="K1044006" s="118"/>
      <c r="L1044006" s="118"/>
      <c r="M1044006" s="118"/>
      <c r="N1044006" s="118"/>
      <c r="O1044006" s="118"/>
      <c r="XES1044006" s="1"/>
    </row>
    <row r="1044007" s="113" customFormat="1" customHeight="1" spans="8:16373">
      <c r="H1044007" s="117"/>
      <c r="I1044007" s="118"/>
      <c r="J1044007" s="118"/>
      <c r="K1044007" s="118"/>
      <c r="L1044007" s="118"/>
      <c r="M1044007" s="118"/>
      <c r="N1044007" s="118"/>
      <c r="O1044007" s="118"/>
      <c r="XES1044007" s="1"/>
    </row>
    <row r="1044008" s="113" customFormat="1" customHeight="1" spans="8:16373">
      <c r="H1044008" s="117"/>
      <c r="I1044008" s="118"/>
      <c r="J1044008" s="118"/>
      <c r="K1044008" s="118"/>
      <c r="L1044008" s="118"/>
      <c r="M1044008" s="118"/>
      <c r="N1044008" s="118"/>
      <c r="O1044008" s="118"/>
      <c r="XES1044008" s="1"/>
    </row>
    <row r="1044009" s="113" customFormat="1" customHeight="1" spans="8:16373">
      <c r="H1044009" s="117"/>
      <c r="I1044009" s="118"/>
      <c r="J1044009" s="118"/>
      <c r="K1044009" s="118"/>
      <c r="L1044009" s="118"/>
      <c r="M1044009" s="118"/>
      <c r="N1044009" s="118"/>
      <c r="O1044009" s="118"/>
      <c r="XES1044009" s="1"/>
    </row>
    <row r="1044010" s="113" customFormat="1" customHeight="1" spans="8:16373">
      <c r="H1044010" s="117"/>
      <c r="I1044010" s="118"/>
      <c r="J1044010" s="118"/>
      <c r="K1044010" s="118"/>
      <c r="L1044010" s="118"/>
      <c r="M1044010" s="118"/>
      <c r="N1044010" s="118"/>
      <c r="O1044010" s="118"/>
      <c r="XES1044010" s="1"/>
    </row>
    <row r="1044011" s="113" customFormat="1" customHeight="1" spans="8:16373">
      <c r="H1044011" s="117"/>
      <c r="I1044011" s="118"/>
      <c r="J1044011" s="118"/>
      <c r="K1044011" s="118"/>
      <c r="L1044011" s="118"/>
      <c r="M1044011" s="118"/>
      <c r="N1044011" s="118"/>
      <c r="O1044011" s="118"/>
      <c r="XES1044011" s="1"/>
    </row>
    <row r="1044012" s="113" customFormat="1" customHeight="1" spans="8:16373">
      <c r="H1044012" s="117"/>
      <c r="I1044012" s="118"/>
      <c r="J1044012" s="118"/>
      <c r="K1044012" s="118"/>
      <c r="L1044012" s="118"/>
      <c r="M1044012" s="118"/>
      <c r="N1044012" s="118"/>
      <c r="O1044012" s="118"/>
      <c r="XES1044012" s="1"/>
    </row>
    <row r="1044013" s="113" customFormat="1" customHeight="1" spans="8:16373">
      <c r="H1044013" s="117"/>
      <c r="I1044013" s="118"/>
      <c r="J1044013" s="118"/>
      <c r="K1044013" s="118"/>
      <c r="L1044013" s="118"/>
      <c r="M1044013" s="118"/>
      <c r="N1044013" s="118"/>
      <c r="O1044013" s="118"/>
      <c r="XES1044013" s="1"/>
    </row>
    <row r="1044014" s="113" customFormat="1" customHeight="1" spans="8:16373">
      <c r="H1044014" s="117"/>
      <c r="I1044014" s="118"/>
      <c r="J1044014" s="118"/>
      <c r="K1044014" s="118"/>
      <c r="L1044014" s="118"/>
      <c r="M1044014" s="118"/>
      <c r="N1044014" s="118"/>
      <c r="O1044014" s="118"/>
      <c r="XES1044014" s="1"/>
    </row>
    <row r="1044015" s="113" customFormat="1" customHeight="1" spans="8:16373">
      <c r="H1044015" s="117"/>
      <c r="I1044015" s="118"/>
      <c r="J1044015" s="118"/>
      <c r="K1044015" s="118"/>
      <c r="L1044015" s="118"/>
      <c r="M1044015" s="118"/>
      <c r="N1044015" s="118"/>
      <c r="O1044015" s="118"/>
      <c r="XES1044015" s="1"/>
    </row>
    <row r="1044016" s="113" customFormat="1" customHeight="1" spans="8:16373">
      <c r="H1044016" s="117"/>
      <c r="I1044016" s="118"/>
      <c r="J1044016" s="118"/>
      <c r="K1044016" s="118"/>
      <c r="L1044016" s="118"/>
      <c r="M1044016" s="118"/>
      <c r="N1044016" s="118"/>
      <c r="O1044016" s="118"/>
      <c r="XES1044016" s="1"/>
    </row>
    <row r="1044017" s="113" customFormat="1" customHeight="1" spans="8:16373">
      <c r="H1044017" s="117"/>
      <c r="I1044017" s="118"/>
      <c r="J1044017" s="118"/>
      <c r="K1044017" s="118"/>
      <c r="L1044017" s="118"/>
      <c r="M1044017" s="118"/>
      <c r="N1044017" s="118"/>
      <c r="O1044017" s="118"/>
      <c r="XES1044017" s="1"/>
    </row>
    <row r="1044018" s="113" customFormat="1" customHeight="1" spans="8:16373">
      <c r="H1044018" s="117"/>
      <c r="I1044018" s="118"/>
      <c r="J1044018" s="118"/>
      <c r="K1044018" s="118"/>
      <c r="L1044018" s="118"/>
      <c r="M1044018" s="118"/>
      <c r="N1044018" s="118"/>
      <c r="O1044018" s="118"/>
      <c r="XES1044018" s="1"/>
    </row>
    <row r="1044019" s="113" customFormat="1" customHeight="1" spans="8:16373">
      <c r="H1044019" s="117"/>
      <c r="I1044019" s="118"/>
      <c r="J1044019" s="118"/>
      <c r="K1044019" s="118"/>
      <c r="L1044019" s="118"/>
      <c r="M1044019" s="118"/>
      <c r="N1044019" s="118"/>
      <c r="O1044019" s="118"/>
      <c r="XES1044019" s="1"/>
    </row>
    <row r="1044020" s="113" customFormat="1" customHeight="1" spans="8:16373">
      <c r="H1044020" s="117"/>
      <c r="I1044020" s="118"/>
      <c r="J1044020" s="118"/>
      <c r="K1044020" s="118"/>
      <c r="L1044020" s="118"/>
      <c r="M1044020" s="118"/>
      <c r="N1044020" s="118"/>
      <c r="O1044020" s="118"/>
      <c r="XES1044020" s="1"/>
    </row>
    <row r="1044021" s="113" customFormat="1" customHeight="1" spans="8:16373">
      <c r="H1044021" s="117"/>
      <c r="I1044021" s="118"/>
      <c r="J1044021" s="118"/>
      <c r="K1044021" s="118"/>
      <c r="L1044021" s="118"/>
      <c r="M1044021" s="118"/>
      <c r="N1044021" s="118"/>
      <c r="O1044021" s="118"/>
      <c r="XES1044021" s="1"/>
    </row>
    <row r="1044022" s="113" customFormat="1" customHeight="1" spans="8:16373">
      <c r="H1044022" s="117"/>
      <c r="I1044022" s="118"/>
      <c r="J1044022" s="118"/>
      <c r="K1044022" s="118"/>
      <c r="L1044022" s="118"/>
      <c r="M1044022" s="118"/>
      <c r="N1044022" s="118"/>
      <c r="O1044022" s="118"/>
      <c r="XES1044022" s="1"/>
    </row>
    <row r="1044023" s="113" customFormat="1" customHeight="1" spans="8:16373">
      <c r="H1044023" s="117"/>
      <c r="I1044023" s="118"/>
      <c r="J1044023" s="118"/>
      <c r="K1044023" s="118"/>
      <c r="L1044023" s="118"/>
      <c r="M1044023" s="118"/>
      <c r="N1044023" s="118"/>
      <c r="O1044023" s="118"/>
      <c r="XES1044023" s="1"/>
    </row>
    <row r="1044024" s="113" customFormat="1" customHeight="1" spans="8:16373">
      <c r="H1044024" s="117"/>
      <c r="I1044024" s="118"/>
      <c r="J1044024" s="118"/>
      <c r="K1044024" s="118"/>
      <c r="L1044024" s="118"/>
      <c r="M1044024" s="118"/>
      <c r="N1044024" s="118"/>
      <c r="O1044024" s="118"/>
      <c r="XES1044024" s="1"/>
    </row>
    <row r="1044025" s="113" customFormat="1" customHeight="1" spans="8:16373">
      <c r="H1044025" s="117"/>
      <c r="I1044025" s="118"/>
      <c r="J1044025" s="118"/>
      <c r="K1044025" s="118"/>
      <c r="L1044025" s="118"/>
      <c r="M1044025" s="118"/>
      <c r="N1044025" s="118"/>
      <c r="O1044025" s="118"/>
      <c r="XES1044025" s="1"/>
    </row>
    <row r="1044026" s="113" customFormat="1" customHeight="1" spans="8:16373">
      <c r="H1044026" s="117"/>
      <c r="I1044026" s="118"/>
      <c r="J1044026" s="118"/>
      <c r="K1044026" s="118"/>
      <c r="L1044026" s="118"/>
      <c r="M1044026" s="118"/>
      <c r="N1044026" s="118"/>
      <c r="O1044026" s="118"/>
      <c r="XES1044026" s="1"/>
    </row>
    <row r="1044027" s="113" customFormat="1" customHeight="1" spans="8:16373">
      <c r="H1044027" s="117"/>
      <c r="I1044027" s="118"/>
      <c r="J1044027" s="118"/>
      <c r="K1044027" s="118"/>
      <c r="L1044027" s="118"/>
      <c r="M1044027" s="118"/>
      <c r="N1044027" s="118"/>
      <c r="O1044027" s="118"/>
      <c r="XES1044027" s="1"/>
    </row>
    <row r="1044028" s="113" customFormat="1" customHeight="1" spans="8:16373">
      <c r="H1044028" s="117"/>
      <c r="I1044028" s="118"/>
      <c r="J1044028" s="118"/>
      <c r="K1044028" s="118"/>
      <c r="L1044028" s="118"/>
      <c r="M1044028" s="118"/>
      <c r="N1044028" s="118"/>
      <c r="O1044028" s="118"/>
      <c r="XES1044028" s="1"/>
    </row>
    <row r="1044029" s="113" customFormat="1" customHeight="1" spans="8:16373">
      <c r="H1044029" s="117"/>
      <c r="I1044029" s="118"/>
      <c r="J1044029" s="118"/>
      <c r="K1044029" s="118"/>
      <c r="L1044029" s="118"/>
      <c r="M1044029" s="118"/>
      <c r="N1044029" s="118"/>
      <c r="O1044029" s="118"/>
      <c r="XES1044029" s="1"/>
    </row>
    <row r="1044030" s="113" customFormat="1" customHeight="1" spans="8:16373">
      <c r="H1044030" s="117"/>
      <c r="I1044030" s="118"/>
      <c r="J1044030" s="118"/>
      <c r="K1044030" s="118"/>
      <c r="L1044030" s="118"/>
      <c r="M1044030" s="118"/>
      <c r="N1044030" s="118"/>
      <c r="O1044030" s="118"/>
      <c r="XES1044030" s="1"/>
    </row>
    <row r="1044031" s="113" customFormat="1" customHeight="1" spans="8:16373">
      <c r="H1044031" s="117"/>
      <c r="I1044031" s="118"/>
      <c r="J1044031" s="118"/>
      <c r="K1044031" s="118"/>
      <c r="L1044031" s="118"/>
      <c r="M1044031" s="118"/>
      <c r="N1044031" s="118"/>
      <c r="O1044031" s="118"/>
      <c r="XES1044031" s="1"/>
    </row>
    <row r="1044032" s="113" customFormat="1" customHeight="1" spans="8:16373">
      <c r="H1044032" s="117"/>
      <c r="I1044032" s="118"/>
      <c r="J1044032" s="118"/>
      <c r="K1044032" s="118"/>
      <c r="L1044032" s="118"/>
      <c r="M1044032" s="118"/>
      <c r="N1044032" s="118"/>
      <c r="O1044032" s="118"/>
      <c r="XES1044032" s="1"/>
    </row>
    <row r="1044033" s="113" customFormat="1" customHeight="1" spans="8:16373">
      <c r="H1044033" s="117"/>
      <c r="I1044033" s="118"/>
      <c r="J1044033" s="118"/>
      <c r="K1044033" s="118"/>
      <c r="L1044033" s="118"/>
      <c r="M1044033" s="118"/>
      <c r="N1044033" s="118"/>
      <c r="O1044033" s="118"/>
      <c r="XES1044033" s="1"/>
    </row>
    <row r="1044034" s="113" customFormat="1" customHeight="1" spans="8:16373">
      <c r="H1044034" s="117"/>
      <c r="I1044034" s="118"/>
      <c r="J1044034" s="118"/>
      <c r="K1044034" s="118"/>
      <c r="L1044034" s="118"/>
      <c r="M1044034" s="118"/>
      <c r="N1044034" s="118"/>
      <c r="O1044034" s="118"/>
      <c r="XES1044034" s="1"/>
    </row>
    <row r="1044035" s="113" customFormat="1" customHeight="1" spans="8:16373">
      <c r="H1044035" s="117"/>
      <c r="I1044035" s="118"/>
      <c r="J1044035" s="118"/>
      <c r="K1044035" s="118"/>
      <c r="L1044035" s="118"/>
      <c r="M1044035" s="118"/>
      <c r="N1044035" s="118"/>
      <c r="O1044035" s="118"/>
      <c r="XES1044035" s="1"/>
    </row>
    <row r="1044036" s="113" customFormat="1" customHeight="1" spans="8:16373">
      <c r="H1044036" s="117"/>
      <c r="I1044036" s="118"/>
      <c r="J1044036" s="118"/>
      <c r="K1044036" s="118"/>
      <c r="L1044036" s="118"/>
      <c r="M1044036" s="118"/>
      <c r="N1044036" s="118"/>
      <c r="O1044036" s="118"/>
      <c r="XES1044036" s="1"/>
    </row>
    <row r="1044037" s="113" customFormat="1" customHeight="1" spans="8:16373">
      <c r="H1044037" s="117"/>
      <c r="I1044037" s="118"/>
      <c r="J1044037" s="118"/>
      <c r="K1044037" s="118"/>
      <c r="L1044037" s="118"/>
      <c r="M1044037" s="118"/>
      <c r="N1044037" s="118"/>
      <c r="O1044037" s="118"/>
      <c r="XES1044037" s="1"/>
    </row>
    <row r="1044038" s="113" customFormat="1" customHeight="1" spans="8:16373">
      <c r="H1044038" s="117"/>
      <c r="I1044038" s="118"/>
      <c r="J1044038" s="118"/>
      <c r="K1044038" s="118"/>
      <c r="L1044038" s="118"/>
      <c r="M1044038" s="118"/>
      <c r="N1044038" s="118"/>
      <c r="O1044038" s="118"/>
      <c r="XES1044038" s="1"/>
    </row>
    <row r="1044039" s="113" customFormat="1" customHeight="1" spans="8:16373">
      <c r="H1044039" s="117"/>
      <c r="I1044039" s="118"/>
      <c r="J1044039" s="118"/>
      <c r="K1044039" s="118"/>
      <c r="L1044039" s="118"/>
      <c r="M1044039" s="118"/>
      <c r="N1044039" s="118"/>
      <c r="O1044039" s="118"/>
      <c r="XES1044039" s="1"/>
    </row>
    <row r="1044040" s="113" customFormat="1" customHeight="1" spans="8:16373">
      <c r="H1044040" s="117"/>
      <c r="I1044040" s="118"/>
      <c r="J1044040" s="118"/>
      <c r="K1044040" s="118"/>
      <c r="L1044040" s="118"/>
      <c r="M1044040" s="118"/>
      <c r="N1044040" s="118"/>
      <c r="O1044040" s="118"/>
      <c r="XES1044040" s="1"/>
    </row>
    <row r="1044041" s="113" customFormat="1" customHeight="1" spans="8:16373">
      <c r="H1044041" s="117"/>
      <c r="I1044041" s="118"/>
      <c r="J1044041" s="118"/>
      <c r="K1044041" s="118"/>
      <c r="L1044041" s="118"/>
      <c r="M1044041" s="118"/>
      <c r="N1044041" s="118"/>
      <c r="O1044041" s="118"/>
      <c r="XES1044041" s="1"/>
    </row>
    <row r="1044042" s="113" customFormat="1" customHeight="1" spans="8:16373">
      <c r="H1044042" s="117"/>
      <c r="I1044042" s="118"/>
      <c r="J1044042" s="118"/>
      <c r="K1044042" s="118"/>
      <c r="L1044042" s="118"/>
      <c r="M1044042" s="118"/>
      <c r="N1044042" s="118"/>
      <c r="O1044042" s="118"/>
      <c r="XES1044042" s="1"/>
    </row>
    <row r="1044043" s="113" customFormat="1" customHeight="1" spans="8:16373">
      <c r="H1044043" s="117"/>
      <c r="I1044043" s="118"/>
      <c r="J1044043" s="118"/>
      <c r="K1044043" s="118"/>
      <c r="L1044043" s="118"/>
      <c r="M1044043" s="118"/>
      <c r="N1044043" s="118"/>
      <c r="O1044043" s="118"/>
      <c r="XES1044043" s="1"/>
    </row>
    <row r="1044044" s="113" customFormat="1" customHeight="1" spans="8:16373">
      <c r="H1044044" s="117"/>
      <c r="I1044044" s="118"/>
      <c r="J1044044" s="118"/>
      <c r="K1044044" s="118"/>
      <c r="L1044044" s="118"/>
      <c r="M1044044" s="118"/>
      <c r="N1044044" s="118"/>
      <c r="O1044044" s="118"/>
      <c r="XES1044044" s="1"/>
    </row>
    <row r="1044045" s="113" customFormat="1" customHeight="1" spans="8:16373">
      <c r="H1044045" s="117"/>
      <c r="I1044045" s="118"/>
      <c r="J1044045" s="118"/>
      <c r="K1044045" s="118"/>
      <c r="L1044045" s="118"/>
      <c r="M1044045" s="118"/>
      <c r="N1044045" s="118"/>
      <c r="O1044045" s="118"/>
      <c r="XES1044045" s="1"/>
    </row>
    <row r="1044046" s="113" customFormat="1" customHeight="1" spans="8:16373">
      <c r="H1044046" s="117"/>
      <c r="I1044046" s="118"/>
      <c r="J1044046" s="118"/>
      <c r="K1044046" s="118"/>
      <c r="L1044046" s="118"/>
      <c r="M1044046" s="118"/>
      <c r="N1044046" s="118"/>
      <c r="O1044046" s="118"/>
      <c r="XES1044046" s="1"/>
    </row>
    <row r="1044047" s="113" customFormat="1" customHeight="1" spans="8:16373">
      <c r="H1044047" s="117"/>
      <c r="I1044047" s="118"/>
      <c r="J1044047" s="118"/>
      <c r="K1044047" s="118"/>
      <c r="L1044047" s="118"/>
      <c r="M1044047" s="118"/>
      <c r="N1044047" s="118"/>
      <c r="O1044047" s="118"/>
      <c r="XES1044047" s="1"/>
    </row>
    <row r="1044048" s="113" customFormat="1" customHeight="1" spans="8:16373">
      <c r="H1044048" s="117"/>
      <c r="I1044048" s="118"/>
      <c r="J1044048" s="118"/>
      <c r="K1044048" s="118"/>
      <c r="L1044048" s="118"/>
      <c r="M1044048" s="118"/>
      <c r="N1044048" s="118"/>
      <c r="O1044048" s="118"/>
      <c r="XES1044048" s="1"/>
    </row>
    <row r="1044049" s="113" customFormat="1" customHeight="1" spans="8:16373">
      <c r="H1044049" s="117"/>
      <c r="I1044049" s="118"/>
      <c r="J1044049" s="118"/>
      <c r="K1044049" s="118"/>
      <c r="L1044049" s="118"/>
      <c r="M1044049" s="118"/>
      <c r="N1044049" s="118"/>
      <c r="O1044049" s="118"/>
      <c r="XES1044049" s="1"/>
    </row>
    <row r="1044050" s="113" customFormat="1" customHeight="1" spans="8:16373">
      <c r="H1044050" s="117"/>
      <c r="I1044050" s="118"/>
      <c r="J1044050" s="118"/>
      <c r="K1044050" s="118"/>
      <c r="L1044050" s="118"/>
      <c r="M1044050" s="118"/>
      <c r="N1044050" s="118"/>
      <c r="O1044050" s="118"/>
      <c r="XES1044050" s="1"/>
    </row>
    <row r="1044051" s="113" customFormat="1" customHeight="1" spans="8:16373">
      <c r="H1044051" s="117"/>
      <c r="I1044051" s="118"/>
      <c r="J1044051" s="118"/>
      <c r="K1044051" s="118"/>
      <c r="L1044051" s="118"/>
      <c r="M1044051" s="118"/>
      <c r="N1044051" s="118"/>
      <c r="O1044051" s="118"/>
      <c r="XES1044051" s="1"/>
    </row>
    <row r="1044052" s="113" customFormat="1" customHeight="1" spans="8:16373">
      <c r="H1044052" s="117"/>
      <c r="I1044052" s="118"/>
      <c r="J1044052" s="118"/>
      <c r="K1044052" s="118"/>
      <c r="L1044052" s="118"/>
      <c r="M1044052" s="118"/>
      <c r="N1044052" s="118"/>
      <c r="O1044052" s="118"/>
      <c r="XES1044052" s="1"/>
    </row>
    <row r="1044053" s="113" customFormat="1" customHeight="1" spans="8:16373">
      <c r="H1044053" s="117"/>
      <c r="I1044053" s="118"/>
      <c r="J1044053" s="118"/>
      <c r="K1044053" s="118"/>
      <c r="L1044053" s="118"/>
      <c r="M1044053" s="118"/>
      <c r="N1044053" s="118"/>
      <c r="O1044053" s="118"/>
      <c r="XES1044053" s="1"/>
    </row>
    <row r="1044054" s="113" customFormat="1" customHeight="1" spans="8:16373">
      <c r="H1044054" s="117"/>
      <c r="I1044054" s="118"/>
      <c r="J1044054" s="118"/>
      <c r="K1044054" s="118"/>
      <c r="L1044054" s="118"/>
      <c r="M1044054" s="118"/>
      <c r="N1044054" s="118"/>
      <c r="O1044054" s="118"/>
      <c r="XES1044054" s="1"/>
    </row>
    <row r="1044055" s="113" customFormat="1" customHeight="1" spans="8:16373">
      <c r="H1044055" s="117"/>
      <c r="I1044055" s="118"/>
      <c r="J1044055" s="118"/>
      <c r="K1044055" s="118"/>
      <c r="L1044055" s="118"/>
      <c r="M1044055" s="118"/>
      <c r="N1044055" s="118"/>
      <c r="O1044055" s="118"/>
      <c r="XES1044055" s="1"/>
    </row>
    <row r="1044056" s="113" customFormat="1" customHeight="1" spans="8:16373">
      <c r="H1044056" s="117"/>
      <c r="I1044056" s="118"/>
      <c r="J1044056" s="118"/>
      <c r="K1044056" s="118"/>
      <c r="L1044056" s="118"/>
      <c r="M1044056" s="118"/>
      <c r="N1044056" s="118"/>
      <c r="O1044056" s="118"/>
      <c r="XES1044056" s="1"/>
    </row>
    <row r="1044057" s="113" customFormat="1" customHeight="1" spans="8:16373">
      <c r="H1044057" s="117"/>
      <c r="I1044057" s="118"/>
      <c r="J1044057" s="118"/>
      <c r="K1044057" s="118"/>
      <c r="L1044057" s="118"/>
      <c r="M1044057" s="118"/>
      <c r="N1044057" s="118"/>
      <c r="O1044057" s="118"/>
      <c r="XES1044057" s="1"/>
    </row>
    <row r="1044058" s="113" customFormat="1" customHeight="1" spans="8:16373">
      <c r="H1044058" s="117"/>
      <c r="I1044058" s="118"/>
      <c r="J1044058" s="118"/>
      <c r="K1044058" s="118"/>
      <c r="L1044058" s="118"/>
      <c r="M1044058" s="118"/>
      <c r="N1044058" s="118"/>
      <c r="O1044058" s="118"/>
      <c r="XES1044058" s="1"/>
    </row>
    <row r="1044059" s="113" customFormat="1" customHeight="1" spans="8:16373">
      <c r="H1044059" s="117"/>
      <c r="I1044059" s="118"/>
      <c r="J1044059" s="118"/>
      <c r="K1044059" s="118"/>
      <c r="L1044059" s="118"/>
      <c r="M1044059" s="118"/>
      <c r="N1044059" s="118"/>
      <c r="O1044059" s="118"/>
      <c r="XES1044059" s="1"/>
    </row>
    <row r="1044060" s="113" customFormat="1" customHeight="1" spans="8:16373">
      <c r="H1044060" s="117"/>
      <c r="I1044060" s="118"/>
      <c r="J1044060" s="118"/>
      <c r="K1044060" s="118"/>
      <c r="L1044060" s="118"/>
      <c r="M1044060" s="118"/>
      <c r="N1044060" s="118"/>
      <c r="O1044060" s="118"/>
      <c r="XES1044060" s="1"/>
    </row>
    <row r="1044061" s="113" customFormat="1" customHeight="1" spans="8:16373">
      <c r="H1044061" s="117"/>
      <c r="I1044061" s="118"/>
      <c r="J1044061" s="118"/>
      <c r="K1044061" s="118"/>
      <c r="L1044061" s="118"/>
      <c r="M1044061" s="118"/>
      <c r="N1044061" s="118"/>
      <c r="O1044061" s="118"/>
      <c r="XES1044061" s="1"/>
    </row>
    <row r="1044062" s="113" customFormat="1" customHeight="1" spans="8:16373">
      <c r="H1044062" s="117"/>
      <c r="I1044062" s="118"/>
      <c r="J1044062" s="118"/>
      <c r="K1044062" s="118"/>
      <c r="L1044062" s="118"/>
      <c r="M1044062" s="118"/>
      <c r="N1044062" s="118"/>
      <c r="O1044062" s="118"/>
      <c r="XES1044062" s="1"/>
    </row>
    <row r="1044063" s="113" customFormat="1" customHeight="1" spans="8:16373">
      <c r="H1044063" s="117"/>
      <c r="I1044063" s="118"/>
      <c r="J1044063" s="118"/>
      <c r="K1044063" s="118"/>
      <c r="L1044063" s="118"/>
      <c r="M1044063" s="118"/>
      <c r="N1044063" s="118"/>
      <c r="O1044063" s="118"/>
      <c r="XES1044063" s="1"/>
    </row>
    <row r="1044064" s="113" customFormat="1" customHeight="1" spans="8:16373">
      <c r="H1044064" s="117"/>
      <c r="I1044064" s="118"/>
      <c r="J1044064" s="118"/>
      <c r="K1044064" s="118"/>
      <c r="L1044064" s="118"/>
      <c r="M1044064" s="118"/>
      <c r="N1044064" s="118"/>
      <c r="O1044064" s="118"/>
      <c r="XES1044064" s="1"/>
    </row>
    <row r="1044065" s="113" customFormat="1" customHeight="1" spans="8:16373">
      <c r="H1044065" s="117"/>
      <c r="I1044065" s="118"/>
      <c r="J1044065" s="118"/>
      <c r="K1044065" s="118"/>
      <c r="L1044065" s="118"/>
      <c r="M1044065" s="118"/>
      <c r="N1044065" s="118"/>
      <c r="O1044065" s="118"/>
      <c r="XES1044065" s="1"/>
    </row>
    <row r="1044066" s="113" customFormat="1" customHeight="1" spans="8:16373">
      <c r="H1044066" s="117"/>
      <c r="I1044066" s="118"/>
      <c r="J1044066" s="118"/>
      <c r="K1044066" s="118"/>
      <c r="L1044066" s="118"/>
      <c r="M1044066" s="118"/>
      <c r="N1044066" s="118"/>
      <c r="O1044066" s="118"/>
      <c r="XES1044066" s="1"/>
    </row>
    <row r="1044067" s="113" customFormat="1" customHeight="1" spans="8:16373">
      <c r="H1044067" s="117"/>
      <c r="I1044067" s="118"/>
      <c r="J1044067" s="118"/>
      <c r="K1044067" s="118"/>
      <c r="L1044067" s="118"/>
      <c r="M1044067" s="118"/>
      <c r="N1044067" s="118"/>
      <c r="O1044067" s="118"/>
      <c r="XES1044067" s="1"/>
    </row>
    <row r="1044068" s="113" customFormat="1" customHeight="1" spans="8:16373">
      <c r="H1044068" s="117"/>
      <c r="I1044068" s="118"/>
      <c r="J1044068" s="118"/>
      <c r="K1044068" s="118"/>
      <c r="L1044068" s="118"/>
      <c r="M1044068" s="118"/>
      <c r="N1044068" s="118"/>
      <c r="O1044068" s="118"/>
      <c r="XES1044068" s="1"/>
    </row>
    <row r="1044069" s="113" customFormat="1" customHeight="1" spans="8:16373">
      <c r="H1044069" s="117"/>
      <c r="I1044069" s="118"/>
      <c r="J1044069" s="118"/>
      <c r="K1044069" s="118"/>
      <c r="L1044069" s="118"/>
      <c r="M1044069" s="118"/>
      <c r="N1044069" s="118"/>
      <c r="O1044069" s="118"/>
      <c r="XES1044069" s="1"/>
    </row>
    <row r="1044070" s="113" customFormat="1" customHeight="1" spans="8:16373">
      <c r="H1044070" s="117"/>
      <c r="I1044070" s="118"/>
      <c r="J1044070" s="118"/>
      <c r="K1044070" s="118"/>
      <c r="L1044070" s="118"/>
      <c r="M1044070" s="118"/>
      <c r="N1044070" s="118"/>
      <c r="O1044070" s="118"/>
      <c r="XES1044070" s="1"/>
    </row>
    <row r="1044071" s="113" customFormat="1" customHeight="1" spans="8:16373">
      <c r="H1044071" s="117"/>
      <c r="I1044071" s="118"/>
      <c r="J1044071" s="118"/>
      <c r="K1044071" s="118"/>
      <c r="L1044071" s="118"/>
      <c r="M1044071" s="118"/>
      <c r="N1044071" s="118"/>
      <c r="O1044071" s="118"/>
      <c r="XES1044071" s="1"/>
    </row>
    <row r="1044072" s="113" customFormat="1" customHeight="1" spans="8:16373">
      <c r="H1044072" s="117"/>
      <c r="I1044072" s="118"/>
      <c r="J1044072" s="118"/>
      <c r="K1044072" s="118"/>
      <c r="L1044072" s="118"/>
      <c r="M1044072" s="118"/>
      <c r="N1044072" s="118"/>
      <c r="O1044072" s="118"/>
      <c r="XES1044072" s="1"/>
    </row>
    <row r="1044073" s="113" customFormat="1" customHeight="1" spans="8:16373">
      <c r="H1044073" s="117"/>
      <c r="I1044073" s="118"/>
      <c r="J1044073" s="118"/>
      <c r="K1044073" s="118"/>
      <c r="L1044073" s="118"/>
      <c r="M1044073" s="118"/>
      <c r="N1044073" s="118"/>
      <c r="O1044073" s="118"/>
      <c r="XES1044073" s="1"/>
    </row>
    <row r="1044074" s="113" customFormat="1" customHeight="1" spans="8:16373">
      <c r="H1044074" s="117"/>
      <c r="I1044074" s="118"/>
      <c r="J1044074" s="118"/>
      <c r="K1044074" s="118"/>
      <c r="L1044074" s="118"/>
      <c r="M1044074" s="118"/>
      <c r="N1044074" s="118"/>
      <c r="O1044074" s="118"/>
      <c r="XES1044074" s="1"/>
    </row>
    <row r="1044075" s="113" customFormat="1" customHeight="1" spans="8:16373">
      <c r="H1044075" s="117"/>
      <c r="I1044075" s="118"/>
      <c r="J1044075" s="118"/>
      <c r="K1044075" s="118"/>
      <c r="L1044075" s="118"/>
      <c r="M1044075" s="118"/>
      <c r="N1044075" s="118"/>
      <c r="O1044075" s="118"/>
      <c r="XES1044075" s="1"/>
    </row>
    <row r="1044076" s="113" customFormat="1" customHeight="1" spans="8:16373">
      <c r="H1044076" s="117"/>
      <c r="I1044076" s="118"/>
      <c r="J1044076" s="118"/>
      <c r="K1044076" s="118"/>
      <c r="L1044076" s="118"/>
      <c r="M1044076" s="118"/>
      <c r="N1044076" s="118"/>
      <c r="O1044076" s="118"/>
      <c r="XES1044076" s="1"/>
    </row>
    <row r="1044077" s="113" customFormat="1" customHeight="1" spans="8:16373">
      <c r="H1044077" s="117"/>
      <c r="I1044077" s="118"/>
      <c r="J1044077" s="118"/>
      <c r="K1044077" s="118"/>
      <c r="L1044077" s="118"/>
      <c r="M1044077" s="118"/>
      <c r="N1044077" s="118"/>
      <c r="O1044077" s="118"/>
      <c r="XES1044077" s="1"/>
    </row>
    <row r="1044078" s="113" customFormat="1" customHeight="1" spans="8:16373">
      <c r="H1044078" s="117"/>
      <c r="I1044078" s="118"/>
      <c r="J1044078" s="118"/>
      <c r="K1044078" s="118"/>
      <c r="L1044078" s="118"/>
      <c r="M1044078" s="118"/>
      <c r="N1044078" s="118"/>
      <c r="O1044078" s="118"/>
      <c r="XES1044078" s="1"/>
    </row>
    <row r="1044079" s="113" customFormat="1" customHeight="1" spans="8:16373">
      <c r="H1044079" s="117"/>
      <c r="I1044079" s="118"/>
      <c r="J1044079" s="118"/>
      <c r="K1044079" s="118"/>
      <c r="L1044079" s="118"/>
      <c r="M1044079" s="118"/>
      <c r="N1044079" s="118"/>
      <c r="O1044079" s="118"/>
      <c r="XES1044079" s="1"/>
    </row>
    <row r="1044080" s="113" customFormat="1" customHeight="1" spans="8:16373">
      <c r="H1044080" s="117"/>
      <c r="I1044080" s="118"/>
      <c r="J1044080" s="118"/>
      <c r="K1044080" s="118"/>
      <c r="L1044080" s="118"/>
      <c r="M1044080" s="118"/>
      <c r="N1044080" s="118"/>
      <c r="O1044080" s="118"/>
      <c r="XES1044080" s="1"/>
    </row>
    <row r="1044081" s="113" customFormat="1" customHeight="1" spans="8:16373">
      <c r="H1044081" s="117"/>
      <c r="I1044081" s="118"/>
      <c r="J1044081" s="118"/>
      <c r="K1044081" s="118"/>
      <c r="L1044081" s="118"/>
      <c r="M1044081" s="118"/>
      <c r="N1044081" s="118"/>
      <c r="O1044081" s="118"/>
      <c r="XES1044081" s="1"/>
    </row>
    <row r="1044082" s="113" customFormat="1" customHeight="1" spans="8:16373">
      <c r="H1044082" s="117"/>
      <c r="I1044082" s="118"/>
      <c r="J1044082" s="118"/>
      <c r="K1044082" s="118"/>
      <c r="L1044082" s="118"/>
      <c r="M1044082" s="118"/>
      <c r="N1044082" s="118"/>
      <c r="O1044082" s="118"/>
      <c r="XES1044082" s="1"/>
    </row>
    <row r="1044083" s="113" customFormat="1" customHeight="1" spans="8:16373">
      <c r="H1044083" s="117"/>
      <c r="I1044083" s="118"/>
      <c r="J1044083" s="118"/>
      <c r="K1044083" s="118"/>
      <c r="L1044083" s="118"/>
      <c r="M1044083" s="118"/>
      <c r="N1044083" s="118"/>
      <c r="O1044083" s="118"/>
      <c r="XES1044083" s="1"/>
    </row>
    <row r="1044084" s="113" customFormat="1" customHeight="1" spans="8:16373">
      <c r="H1044084" s="117"/>
      <c r="I1044084" s="118"/>
      <c r="J1044084" s="118"/>
      <c r="K1044084" s="118"/>
      <c r="L1044084" s="118"/>
      <c r="M1044084" s="118"/>
      <c r="N1044084" s="118"/>
      <c r="O1044084" s="118"/>
      <c r="XES1044084" s="1"/>
    </row>
    <row r="1044085" s="113" customFormat="1" customHeight="1" spans="8:16373">
      <c r="H1044085" s="117"/>
      <c r="I1044085" s="118"/>
      <c r="J1044085" s="118"/>
      <c r="K1044085" s="118"/>
      <c r="L1044085" s="118"/>
      <c r="M1044085" s="118"/>
      <c r="N1044085" s="118"/>
      <c r="O1044085" s="118"/>
      <c r="XES1044085" s="1"/>
    </row>
    <row r="1044086" s="113" customFormat="1" customHeight="1" spans="8:16373">
      <c r="H1044086" s="117"/>
      <c r="I1044086" s="118"/>
      <c r="J1044086" s="118"/>
      <c r="K1044086" s="118"/>
      <c r="L1044086" s="118"/>
      <c r="M1044086" s="118"/>
      <c r="N1044086" s="118"/>
      <c r="O1044086" s="118"/>
      <c r="XES1044086" s="1"/>
    </row>
    <row r="1044087" s="113" customFormat="1" customHeight="1" spans="8:16373">
      <c r="H1044087" s="117"/>
      <c r="I1044087" s="118"/>
      <c r="J1044087" s="118"/>
      <c r="K1044087" s="118"/>
      <c r="L1044087" s="118"/>
      <c r="M1044087" s="118"/>
      <c r="N1044087" s="118"/>
      <c r="O1044087" s="118"/>
      <c r="XES1044087" s="1"/>
    </row>
    <row r="1044088" s="113" customFormat="1" customHeight="1" spans="8:16373">
      <c r="H1044088" s="117"/>
      <c r="I1044088" s="118"/>
      <c r="J1044088" s="118"/>
      <c r="K1044088" s="118"/>
      <c r="L1044088" s="118"/>
      <c r="M1044088" s="118"/>
      <c r="N1044088" s="118"/>
      <c r="O1044088" s="118"/>
      <c r="XES1044088" s="1"/>
    </row>
    <row r="1044089" s="113" customFormat="1" customHeight="1" spans="8:16373">
      <c r="H1044089" s="117"/>
      <c r="I1044089" s="118"/>
      <c r="J1044089" s="118"/>
      <c r="K1044089" s="118"/>
      <c r="L1044089" s="118"/>
      <c r="M1044089" s="118"/>
      <c r="N1044089" s="118"/>
      <c r="O1044089" s="118"/>
      <c r="XES1044089" s="1"/>
    </row>
    <row r="1044090" s="113" customFormat="1" customHeight="1" spans="8:16373">
      <c r="H1044090" s="117"/>
      <c r="I1044090" s="118"/>
      <c r="J1044090" s="118"/>
      <c r="K1044090" s="118"/>
      <c r="L1044090" s="118"/>
      <c r="M1044090" s="118"/>
      <c r="N1044090" s="118"/>
      <c r="O1044090" s="118"/>
      <c r="XES1044090" s="1"/>
    </row>
    <row r="1044091" s="113" customFormat="1" customHeight="1" spans="8:16373">
      <c r="H1044091" s="117"/>
      <c r="I1044091" s="118"/>
      <c r="J1044091" s="118"/>
      <c r="K1044091" s="118"/>
      <c r="L1044091" s="118"/>
      <c r="M1044091" s="118"/>
      <c r="N1044091" s="118"/>
      <c r="O1044091" s="118"/>
      <c r="XES1044091" s="1"/>
    </row>
    <row r="1044092" s="113" customFormat="1" customHeight="1" spans="8:16373">
      <c r="H1044092" s="117"/>
      <c r="I1044092" s="118"/>
      <c r="J1044092" s="118"/>
      <c r="K1044092" s="118"/>
      <c r="L1044092" s="118"/>
      <c r="M1044092" s="118"/>
      <c r="N1044092" s="118"/>
      <c r="O1044092" s="118"/>
      <c r="XES1044092" s="1"/>
    </row>
    <row r="1044093" s="113" customFormat="1" customHeight="1" spans="8:16373">
      <c r="H1044093" s="117"/>
      <c r="I1044093" s="118"/>
      <c r="J1044093" s="118"/>
      <c r="K1044093" s="118"/>
      <c r="L1044093" s="118"/>
      <c r="M1044093" s="118"/>
      <c r="N1044093" s="118"/>
      <c r="O1044093" s="118"/>
      <c r="XES1044093" s="1"/>
    </row>
    <row r="1044094" s="113" customFormat="1" customHeight="1" spans="8:16373">
      <c r="H1044094" s="117"/>
      <c r="I1044094" s="118"/>
      <c r="J1044094" s="118"/>
      <c r="K1044094" s="118"/>
      <c r="L1044094" s="118"/>
      <c r="M1044094" s="118"/>
      <c r="N1044094" s="118"/>
      <c r="O1044094" s="118"/>
      <c r="XES1044094" s="1"/>
    </row>
    <row r="1044095" s="113" customFormat="1" customHeight="1" spans="8:16373">
      <c r="H1044095" s="117"/>
      <c r="I1044095" s="118"/>
      <c r="J1044095" s="118"/>
      <c r="K1044095" s="118"/>
      <c r="L1044095" s="118"/>
      <c r="M1044095" s="118"/>
      <c r="N1044095" s="118"/>
      <c r="O1044095" s="118"/>
      <c r="XES1044095" s="1"/>
    </row>
    <row r="1044096" s="113" customFormat="1" customHeight="1" spans="8:16373">
      <c r="H1044096" s="117"/>
      <c r="I1044096" s="118"/>
      <c r="J1044096" s="118"/>
      <c r="K1044096" s="118"/>
      <c r="L1044096" s="118"/>
      <c r="M1044096" s="118"/>
      <c r="N1044096" s="118"/>
      <c r="O1044096" s="118"/>
      <c r="XES1044096" s="1"/>
    </row>
    <row r="1044097" s="113" customFormat="1" customHeight="1" spans="8:16373">
      <c r="H1044097" s="117"/>
      <c r="I1044097" s="118"/>
      <c r="J1044097" s="118"/>
      <c r="K1044097" s="118"/>
      <c r="L1044097" s="118"/>
      <c r="M1044097" s="118"/>
      <c r="N1044097" s="118"/>
      <c r="O1044097" s="118"/>
      <c r="XES1044097" s="1"/>
    </row>
    <row r="1044098" s="113" customFormat="1" customHeight="1" spans="8:16373">
      <c r="H1044098" s="117"/>
      <c r="I1044098" s="118"/>
      <c r="J1044098" s="118"/>
      <c r="K1044098" s="118"/>
      <c r="L1044098" s="118"/>
      <c r="M1044098" s="118"/>
      <c r="N1044098" s="118"/>
      <c r="O1044098" s="118"/>
      <c r="XES1044098" s="1"/>
    </row>
    <row r="1044099" s="113" customFormat="1" customHeight="1" spans="8:16373">
      <c r="H1044099" s="117"/>
      <c r="I1044099" s="118"/>
      <c r="J1044099" s="118"/>
      <c r="K1044099" s="118"/>
      <c r="L1044099" s="118"/>
      <c r="M1044099" s="118"/>
      <c r="N1044099" s="118"/>
      <c r="O1044099" s="118"/>
      <c r="XES1044099" s="1"/>
    </row>
    <row r="1044100" s="113" customFormat="1" customHeight="1" spans="8:16373">
      <c r="H1044100" s="117"/>
      <c r="I1044100" s="118"/>
      <c r="J1044100" s="118"/>
      <c r="K1044100" s="118"/>
      <c r="L1044100" s="118"/>
      <c r="M1044100" s="118"/>
      <c r="N1044100" s="118"/>
      <c r="O1044100" s="118"/>
      <c r="XES1044100" s="1"/>
    </row>
    <row r="1044101" s="113" customFormat="1" customHeight="1" spans="8:16373">
      <c r="H1044101" s="117"/>
      <c r="I1044101" s="118"/>
      <c r="J1044101" s="118"/>
      <c r="K1044101" s="118"/>
      <c r="L1044101" s="118"/>
      <c r="M1044101" s="118"/>
      <c r="N1044101" s="118"/>
      <c r="O1044101" s="118"/>
      <c r="XES1044101" s="1"/>
    </row>
    <row r="1044102" s="113" customFormat="1" customHeight="1" spans="8:16373">
      <c r="H1044102" s="117"/>
      <c r="I1044102" s="118"/>
      <c r="J1044102" s="118"/>
      <c r="K1044102" s="118"/>
      <c r="L1044102" s="118"/>
      <c r="M1044102" s="118"/>
      <c r="N1044102" s="118"/>
      <c r="O1044102" s="118"/>
      <c r="XES1044102" s="1"/>
    </row>
    <row r="1044103" s="113" customFormat="1" customHeight="1" spans="8:16373">
      <c r="H1044103" s="117"/>
      <c r="I1044103" s="118"/>
      <c r="J1044103" s="118"/>
      <c r="K1044103" s="118"/>
      <c r="L1044103" s="118"/>
      <c r="M1044103" s="118"/>
      <c r="N1044103" s="118"/>
      <c r="O1044103" s="118"/>
      <c r="XES1044103" s="1"/>
    </row>
    <row r="1044104" s="113" customFormat="1" customHeight="1" spans="8:16373">
      <c r="H1044104" s="117"/>
      <c r="I1044104" s="118"/>
      <c r="J1044104" s="118"/>
      <c r="K1044104" s="118"/>
      <c r="L1044104" s="118"/>
      <c r="M1044104" s="118"/>
      <c r="N1044104" s="118"/>
      <c r="O1044104" s="118"/>
      <c r="XES1044104" s="1"/>
    </row>
    <row r="1044105" s="113" customFormat="1" customHeight="1" spans="8:16373">
      <c r="H1044105" s="117"/>
      <c r="I1044105" s="118"/>
      <c r="J1044105" s="118"/>
      <c r="K1044105" s="118"/>
      <c r="L1044105" s="118"/>
      <c r="M1044105" s="118"/>
      <c r="N1044105" s="118"/>
      <c r="O1044105" s="118"/>
      <c r="XES1044105" s="1"/>
    </row>
    <row r="1044106" s="113" customFormat="1" customHeight="1" spans="8:16373">
      <c r="H1044106" s="117"/>
      <c r="I1044106" s="118"/>
      <c r="J1044106" s="118"/>
      <c r="K1044106" s="118"/>
      <c r="L1044106" s="118"/>
      <c r="M1044106" s="118"/>
      <c r="N1044106" s="118"/>
      <c r="O1044106" s="118"/>
      <c r="XES1044106" s="1"/>
    </row>
    <row r="1044107" s="113" customFormat="1" customHeight="1" spans="8:16373">
      <c r="H1044107" s="117"/>
      <c r="I1044107" s="118"/>
      <c r="J1044107" s="118"/>
      <c r="K1044107" s="118"/>
      <c r="L1044107" s="118"/>
      <c r="M1044107" s="118"/>
      <c r="N1044107" s="118"/>
      <c r="O1044107" s="118"/>
      <c r="XES1044107" s="1"/>
    </row>
    <row r="1044108" s="113" customFormat="1" customHeight="1" spans="8:16373">
      <c r="H1044108" s="117"/>
      <c r="I1044108" s="118"/>
      <c r="J1044108" s="118"/>
      <c r="K1044108" s="118"/>
      <c r="L1044108" s="118"/>
      <c r="M1044108" s="118"/>
      <c r="N1044108" s="118"/>
      <c r="O1044108" s="118"/>
      <c r="XES1044108" s="1"/>
    </row>
    <row r="1044109" s="113" customFormat="1" customHeight="1" spans="8:16373">
      <c r="H1044109" s="117"/>
      <c r="I1044109" s="118"/>
      <c r="J1044109" s="118"/>
      <c r="K1044109" s="118"/>
      <c r="L1044109" s="118"/>
      <c r="M1044109" s="118"/>
      <c r="N1044109" s="118"/>
      <c r="O1044109" s="118"/>
      <c r="XES1044109" s="1"/>
    </row>
    <row r="1044110" s="113" customFormat="1" customHeight="1" spans="8:16373">
      <c r="H1044110" s="117"/>
      <c r="I1044110" s="118"/>
      <c r="J1044110" s="118"/>
      <c r="K1044110" s="118"/>
      <c r="L1044110" s="118"/>
      <c r="M1044110" s="118"/>
      <c r="N1044110" s="118"/>
      <c r="O1044110" s="118"/>
      <c r="XES1044110" s="1"/>
    </row>
    <row r="1044111" s="113" customFormat="1" customHeight="1" spans="8:16373">
      <c r="H1044111" s="117"/>
      <c r="I1044111" s="118"/>
      <c r="J1044111" s="118"/>
      <c r="K1044111" s="118"/>
      <c r="L1044111" s="118"/>
      <c r="M1044111" s="118"/>
      <c r="N1044111" s="118"/>
      <c r="O1044111" s="118"/>
      <c r="XES1044111" s="1"/>
    </row>
    <row r="1044112" s="113" customFormat="1" customHeight="1" spans="8:16373">
      <c r="H1044112" s="117"/>
      <c r="I1044112" s="118"/>
      <c r="J1044112" s="118"/>
      <c r="K1044112" s="118"/>
      <c r="L1044112" s="118"/>
      <c r="M1044112" s="118"/>
      <c r="N1044112" s="118"/>
      <c r="O1044112" s="118"/>
      <c r="XES1044112" s="1"/>
    </row>
    <row r="1044113" s="113" customFormat="1" customHeight="1" spans="8:16373">
      <c r="H1044113" s="117"/>
      <c r="I1044113" s="118"/>
      <c r="J1044113" s="118"/>
      <c r="K1044113" s="118"/>
      <c r="L1044113" s="118"/>
      <c r="M1044113" s="118"/>
      <c r="N1044113" s="118"/>
      <c r="O1044113" s="118"/>
      <c r="XES1044113" s="1"/>
    </row>
    <row r="1044114" s="113" customFormat="1" customHeight="1" spans="8:16373">
      <c r="H1044114" s="117"/>
      <c r="I1044114" s="118"/>
      <c r="J1044114" s="118"/>
      <c r="K1044114" s="118"/>
      <c r="L1044114" s="118"/>
      <c r="M1044114" s="118"/>
      <c r="N1044114" s="118"/>
      <c r="O1044114" s="118"/>
      <c r="XES1044114" s="1"/>
    </row>
    <row r="1044115" s="113" customFormat="1" customHeight="1" spans="8:16373">
      <c r="H1044115" s="117"/>
      <c r="I1044115" s="118"/>
      <c r="J1044115" s="118"/>
      <c r="K1044115" s="118"/>
      <c r="L1044115" s="118"/>
      <c r="M1044115" s="118"/>
      <c r="N1044115" s="118"/>
      <c r="O1044115" s="118"/>
      <c r="XES1044115" s="1"/>
    </row>
    <row r="1044116" s="113" customFormat="1" customHeight="1" spans="8:16373">
      <c r="H1044116" s="117"/>
      <c r="I1044116" s="118"/>
      <c r="J1044116" s="118"/>
      <c r="K1044116" s="118"/>
      <c r="L1044116" s="118"/>
      <c r="M1044116" s="118"/>
      <c r="N1044116" s="118"/>
      <c r="O1044116" s="118"/>
      <c r="XES1044116" s="1"/>
    </row>
    <row r="1044117" s="113" customFormat="1" customHeight="1" spans="8:16373">
      <c r="H1044117" s="117"/>
      <c r="I1044117" s="118"/>
      <c r="J1044117" s="118"/>
      <c r="K1044117" s="118"/>
      <c r="L1044117" s="118"/>
      <c r="M1044117" s="118"/>
      <c r="N1044117" s="118"/>
      <c r="O1044117" s="118"/>
      <c r="XES1044117" s="1"/>
    </row>
    <row r="1044118" s="113" customFormat="1" customHeight="1" spans="8:16373">
      <c r="H1044118" s="117"/>
      <c r="I1044118" s="118"/>
      <c r="J1044118" s="118"/>
      <c r="K1044118" s="118"/>
      <c r="L1044118" s="118"/>
      <c r="M1044118" s="118"/>
      <c r="N1044118" s="118"/>
      <c r="O1044118" s="118"/>
      <c r="XES1044118" s="1"/>
    </row>
    <row r="1044119" s="113" customFormat="1" customHeight="1" spans="8:16373">
      <c r="H1044119" s="117"/>
      <c r="I1044119" s="118"/>
      <c r="J1044119" s="118"/>
      <c r="K1044119" s="118"/>
      <c r="L1044119" s="118"/>
      <c r="M1044119" s="118"/>
      <c r="N1044119" s="118"/>
      <c r="O1044119" s="118"/>
      <c r="XES1044119" s="1"/>
    </row>
    <row r="1044120" s="113" customFormat="1" customHeight="1" spans="8:16373">
      <c r="H1044120" s="117"/>
      <c r="I1044120" s="118"/>
      <c r="J1044120" s="118"/>
      <c r="K1044120" s="118"/>
      <c r="L1044120" s="118"/>
      <c r="M1044120" s="118"/>
      <c r="N1044120" s="118"/>
      <c r="O1044120" s="118"/>
      <c r="XES1044120" s="1"/>
    </row>
    <row r="1044121" s="113" customFormat="1" customHeight="1" spans="8:16373">
      <c r="H1044121" s="117"/>
      <c r="I1044121" s="118"/>
      <c r="J1044121" s="118"/>
      <c r="K1044121" s="118"/>
      <c r="L1044121" s="118"/>
      <c r="M1044121" s="118"/>
      <c r="N1044121" s="118"/>
      <c r="O1044121" s="118"/>
      <c r="XES1044121" s="1"/>
    </row>
    <row r="1044122" s="113" customFormat="1" customHeight="1" spans="8:16373">
      <c r="H1044122" s="117"/>
      <c r="I1044122" s="118"/>
      <c r="J1044122" s="118"/>
      <c r="K1044122" s="118"/>
      <c r="L1044122" s="118"/>
      <c r="M1044122" s="118"/>
      <c r="N1044122" s="118"/>
      <c r="O1044122" s="118"/>
      <c r="XES1044122" s="1"/>
    </row>
    <row r="1044123" s="113" customFormat="1" customHeight="1" spans="8:16373">
      <c r="H1044123" s="117"/>
      <c r="I1044123" s="118"/>
      <c r="J1044123" s="118"/>
      <c r="K1044123" s="118"/>
      <c r="L1044123" s="118"/>
      <c r="M1044123" s="118"/>
      <c r="N1044123" s="118"/>
      <c r="O1044123" s="118"/>
      <c r="XES1044123" s="1"/>
    </row>
    <row r="1044124" s="113" customFormat="1" customHeight="1" spans="8:16373">
      <c r="H1044124" s="117"/>
      <c r="I1044124" s="118"/>
      <c r="J1044124" s="118"/>
      <c r="K1044124" s="118"/>
      <c r="L1044124" s="118"/>
      <c r="M1044124" s="118"/>
      <c r="N1044124" s="118"/>
      <c r="O1044124" s="118"/>
      <c r="XES1044124" s="1"/>
    </row>
    <row r="1044125" s="113" customFormat="1" customHeight="1" spans="8:16373">
      <c r="H1044125" s="117"/>
      <c r="I1044125" s="118"/>
      <c r="J1044125" s="118"/>
      <c r="K1044125" s="118"/>
      <c r="L1044125" s="118"/>
      <c r="M1044125" s="118"/>
      <c r="N1044125" s="118"/>
      <c r="O1044125" s="118"/>
      <c r="XES1044125" s="1"/>
    </row>
    <row r="1044126" s="113" customFormat="1" customHeight="1" spans="8:16373">
      <c r="H1044126" s="117"/>
      <c r="I1044126" s="118"/>
      <c r="J1044126" s="118"/>
      <c r="K1044126" s="118"/>
      <c r="L1044126" s="118"/>
      <c r="M1044126" s="118"/>
      <c r="N1044126" s="118"/>
      <c r="O1044126" s="118"/>
      <c r="XES1044126" s="1"/>
    </row>
    <row r="1044127" s="113" customFormat="1" customHeight="1" spans="8:16373">
      <c r="H1044127" s="117"/>
      <c r="I1044127" s="118"/>
      <c r="J1044127" s="118"/>
      <c r="K1044127" s="118"/>
      <c r="L1044127" s="118"/>
      <c r="M1044127" s="118"/>
      <c r="N1044127" s="118"/>
      <c r="O1044127" s="118"/>
      <c r="XES1044127" s="1"/>
    </row>
    <row r="1044128" s="113" customFormat="1" customHeight="1" spans="8:16373">
      <c r="H1044128" s="117"/>
      <c r="I1044128" s="118"/>
      <c r="J1044128" s="118"/>
      <c r="K1044128" s="118"/>
      <c r="L1044128" s="118"/>
      <c r="M1044128" s="118"/>
      <c r="N1044128" s="118"/>
      <c r="O1044128" s="118"/>
      <c r="XES1044128" s="1"/>
    </row>
    <row r="1044129" s="113" customFormat="1" customHeight="1" spans="8:16373">
      <c r="H1044129" s="117"/>
      <c r="I1044129" s="118"/>
      <c r="J1044129" s="118"/>
      <c r="K1044129" s="118"/>
      <c r="L1044129" s="118"/>
      <c r="M1044129" s="118"/>
      <c r="N1044129" s="118"/>
      <c r="O1044129" s="118"/>
      <c r="XES1044129" s="1"/>
    </row>
    <row r="1044130" s="113" customFormat="1" customHeight="1" spans="8:16373">
      <c r="H1044130" s="117"/>
      <c r="I1044130" s="118"/>
      <c r="J1044130" s="118"/>
      <c r="K1044130" s="118"/>
      <c r="L1044130" s="118"/>
      <c r="M1044130" s="118"/>
      <c r="N1044130" s="118"/>
      <c r="O1044130" s="118"/>
      <c r="XES1044130" s="1"/>
    </row>
    <row r="1044131" s="113" customFormat="1" customHeight="1" spans="8:16373">
      <c r="H1044131" s="117"/>
      <c r="I1044131" s="118"/>
      <c r="J1044131" s="118"/>
      <c r="K1044131" s="118"/>
      <c r="L1044131" s="118"/>
      <c r="M1044131" s="118"/>
      <c r="N1044131" s="118"/>
      <c r="O1044131" s="118"/>
      <c r="XES1044131" s="1"/>
    </row>
    <row r="1044132" s="113" customFormat="1" customHeight="1" spans="8:16373">
      <c r="H1044132" s="117"/>
      <c r="I1044132" s="118"/>
      <c r="J1044132" s="118"/>
      <c r="K1044132" s="118"/>
      <c r="L1044132" s="118"/>
      <c r="M1044132" s="118"/>
      <c r="N1044132" s="118"/>
      <c r="O1044132" s="118"/>
      <c r="XES1044132" s="1"/>
    </row>
    <row r="1044133" s="113" customFormat="1" customHeight="1" spans="8:16373">
      <c r="H1044133" s="117"/>
      <c r="I1044133" s="118"/>
      <c r="J1044133" s="118"/>
      <c r="K1044133" s="118"/>
      <c r="L1044133" s="118"/>
      <c r="M1044133" s="118"/>
      <c r="N1044133" s="118"/>
      <c r="O1044133" s="118"/>
      <c r="XES1044133" s="1"/>
    </row>
    <row r="1044134" s="113" customFormat="1" customHeight="1" spans="8:16373">
      <c r="H1044134" s="117"/>
      <c r="I1044134" s="118"/>
      <c r="J1044134" s="118"/>
      <c r="K1044134" s="118"/>
      <c r="L1044134" s="118"/>
      <c r="M1044134" s="118"/>
      <c r="N1044134" s="118"/>
      <c r="O1044134" s="118"/>
      <c r="XES1044134" s="1"/>
    </row>
    <row r="1044135" s="113" customFormat="1" customHeight="1" spans="8:16373">
      <c r="H1044135" s="117"/>
      <c r="I1044135" s="118"/>
      <c r="J1044135" s="118"/>
      <c r="K1044135" s="118"/>
      <c r="L1044135" s="118"/>
      <c r="M1044135" s="118"/>
      <c r="N1044135" s="118"/>
      <c r="O1044135" s="118"/>
      <c r="XES1044135" s="1"/>
    </row>
    <row r="1044136" s="113" customFormat="1" customHeight="1" spans="8:16373">
      <c r="H1044136" s="117"/>
      <c r="I1044136" s="118"/>
      <c r="J1044136" s="118"/>
      <c r="K1044136" s="118"/>
      <c r="L1044136" s="118"/>
      <c r="M1044136" s="118"/>
      <c r="N1044136" s="118"/>
      <c r="O1044136" s="118"/>
      <c r="XES1044136" s="1"/>
    </row>
    <row r="1044137" s="113" customFormat="1" customHeight="1" spans="8:16373">
      <c r="H1044137" s="117"/>
      <c r="I1044137" s="118"/>
      <c r="J1044137" s="118"/>
      <c r="K1044137" s="118"/>
      <c r="L1044137" s="118"/>
      <c r="M1044137" s="118"/>
      <c r="N1044137" s="118"/>
      <c r="O1044137" s="118"/>
      <c r="XES1044137" s="1"/>
    </row>
    <row r="1044138" s="113" customFormat="1" customHeight="1" spans="8:16373">
      <c r="H1044138" s="117"/>
      <c r="I1044138" s="118"/>
      <c r="J1044138" s="118"/>
      <c r="K1044138" s="118"/>
      <c r="L1044138" s="118"/>
      <c r="M1044138" s="118"/>
      <c r="N1044138" s="118"/>
      <c r="O1044138" s="118"/>
      <c r="XES1044138" s="1"/>
    </row>
    <row r="1044139" s="113" customFormat="1" customHeight="1" spans="8:16373">
      <c r="H1044139" s="117"/>
      <c r="I1044139" s="118"/>
      <c r="J1044139" s="118"/>
      <c r="K1044139" s="118"/>
      <c r="L1044139" s="118"/>
      <c r="M1044139" s="118"/>
      <c r="N1044139" s="118"/>
      <c r="O1044139" s="118"/>
      <c r="XES1044139" s="1"/>
    </row>
    <row r="1044140" s="113" customFormat="1" customHeight="1" spans="8:16373">
      <c r="H1044140" s="117"/>
      <c r="I1044140" s="118"/>
      <c r="J1044140" s="118"/>
      <c r="K1044140" s="118"/>
      <c r="L1044140" s="118"/>
      <c r="M1044140" s="118"/>
      <c r="N1044140" s="118"/>
      <c r="O1044140" s="118"/>
      <c r="XES1044140" s="1"/>
    </row>
    <row r="1044141" s="113" customFormat="1" customHeight="1" spans="8:16373">
      <c r="H1044141" s="117"/>
      <c r="I1044141" s="118"/>
      <c r="J1044141" s="118"/>
      <c r="K1044141" s="118"/>
      <c r="L1044141" s="118"/>
      <c r="M1044141" s="118"/>
      <c r="N1044141" s="118"/>
      <c r="O1044141" s="118"/>
      <c r="XES1044141" s="1"/>
    </row>
    <row r="1044142" s="113" customFormat="1" customHeight="1" spans="8:16373">
      <c r="H1044142" s="117"/>
      <c r="I1044142" s="118"/>
      <c r="J1044142" s="118"/>
      <c r="K1044142" s="118"/>
      <c r="L1044142" s="118"/>
      <c r="M1044142" s="118"/>
      <c r="N1044142" s="118"/>
      <c r="O1044142" s="118"/>
      <c r="XES1044142" s="1"/>
    </row>
    <row r="1044143" s="113" customFormat="1" customHeight="1" spans="8:16373">
      <c r="H1044143" s="117"/>
      <c r="I1044143" s="118"/>
      <c r="J1044143" s="118"/>
      <c r="K1044143" s="118"/>
      <c r="L1044143" s="118"/>
      <c r="M1044143" s="118"/>
      <c r="N1044143" s="118"/>
      <c r="O1044143" s="118"/>
      <c r="XES1044143" s="1"/>
    </row>
    <row r="1044144" s="113" customFormat="1" customHeight="1" spans="8:16373">
      <c r="H1044144" s="117"/>
      <c r="I1044144" s="118"/>
      <c r="J1044144" s="118"/>
      <c r="K1044144" s="118"/>
      <c r="L1044144" s="118"/>
      <c r="M1044144" s="118"/>
      <c r="N1044144" s="118"/>
      <c r="O1044144" s="118"/>
      <c r="XES1044144" s="1"/>
    </row>
    <row r="1044145" s="113" customFormat="1" customHeight="1" spans="8:16373">
      <c r="H1044145" s="117"/>
      <c r="I1044145" s="118"/>
      <c r="J1044145" s="118"/>
      <c r="K1044145" s="118"/>
      <c r="L1044145" s="118"/>
      <c r="M1044145" s="118"/>
      <c r="N1044145" s="118"/>
      <c r="O1044145" s="118"/>
      <c r="XES1044145" s="1"/>
    </row>
    <row r="1044146" s="113" customFormat="1" customHeight="1" spans="8:16373">
      <c r="H1044146" s="117"/>
      <c r="I1044146" s="118"/>
      <c r="J1044146" s="118"/>
      <c r="K1044146" s="118"/>
      <c r="L1044146" s="118"/>
      <c r="M1044146" s="118"/>
      <c r="N1044146" s="118"/>
      <c r="O1044146" s="118"/>
      <c r="XES1044146" s="1"/>
    </row>
    <row r="1044147" s="113" customFormat="1" customHeight="1" spans="8:16373">
      <c r="H1044147" s="117"/>
      <c r="I1044147" s="118"/>
      <c r="J1044147" s="118"/>
      <c r="K1044147" s="118"/>
      <c r="L1044147" s="118"/>
      <c r="M1044147" s="118"/>
      <c r="N1044147" s="118"/>
      <c r="O1044147" s="118"/>
      <c r="XES1044147" s="1"/>
    </row>
    <row r="1044148" s="113" customFormat="1" customHeight="1" spans="8:16373">
      <c r="H1044148" s="117"/>
      <c r="I1044148" s="118"/>
      <c r="J1044148" s="118"/>
      <c r="K1044148" s="118"/>
      <c r="L1044148" s="118"/>
      <c r="M1044148" s="118"/>
      <c r="N1044148" s="118"/>
      <c r="O1044148" s="118"/>
      <c r="XES1044148" s="1"/>
    </row>
    <row r="1044149" s="113" customFormat="1" customHeight="1" spans="8:16373">
      <c r="H1044149" s="117"/>
      <c r="I1044149" s="118"/>
      <c r="J1044149" s="118"/>
      <c r="K1044149" s="118"/>
      <c r="L1044149" s="118"/>
      <c r="M1044149" s="118"/>
      <c r="N1044149" s="118"/>
      <c r="O1044149" s="118"/>
      <c r="XES1044149" s="1"/>
    </row>
    <row r="1044150" s="113" customFormat="1" customHeight="1" spans="8:16373">
      <c r="H1044150" s="117"/>
      <c r="I1044150" s="118"/>
      <c r="J1044150" s="118"/>
      <c r="K1044150" s="118"/>
      <c r="L1044150" s="118"/>
      <c r="M1044150" s="118"/>
      <c r="N1044150" s="118"/>
      <c r="O1044150" s="118"/>
      <c r="XES1044150" s="1"/>
    </row>
    <row r="1044151" s="113" customFormat="1" customHeight="1" spans="8:16373">
      <c r="H1044151" s="117"/>
      <c r="I1044151" s="118"/>
      <c r="J1044151" s="118"/>
      <c r="K1044151" s="118"/>
      <c r="L1044151" s="118"/>
      <c r="M1044151" s="118"/>
      <c r="N1044151" s="118"/>
      <c r="O1044151" s="118"/>
      <c r="XES1044151" s="1"/>
    </row>
    <row r="1044152" s="113" customFormat="1" customHeight="1" spans="8:16373">
      <c r="H1044152" s="117"/>
      <c r="I1044152" s="118"/>
      <c r="J1044152" s="118"/>
      <c r="K1044152" s="118"/>
      <c r="L1044152" s="118"/>
      <c r="M1044152" s="118"/>
      <c r="N1044152" s="118"/>
      <c r="O1044152" s="118"/>
      <c r="XES1044152" s="1"/>
    </row>
    <row r="1044153" s="113" customFormat="1" customHeight="1" spans="8:16373">
      <c r="H1044153" s="117"/>
      <c r="I1044153" s="118"/>
      <c r="J1044153" s="118"/>
      <c r="K1044153" s="118"/>
      <c r="L1044153" s="118"/>
      <c r="M1044153" s="118"/>
      <c r="N1044153" s="118"/>
      <c r="O1044153" s="118"/>
      <c r="XES1044153" s="1"/>
    </row>
    <row r="1044154" s="113" customFormat="1" customHeight="1" spans="8:16373">
      <c r="H1044154" s="117"/>
      <c r="I1044154" s="118"/>
      <c r="J1044154" s="118"/>
      <c r="K1044154" s="118"/>
      <c r="L1044154" s="118"/>
      <c r="M1044154" s="118"/>
      <c r="N1044154" s="118"/>
      <c r="O1044154" s="118"/>
      <c r="XES1044154" s="1"/>
    </row>
    <row r="1044155" s="113" customFormat="1" customHeight="1" spans="8:16373">
      <c r="H1044155" s="117"/>
      <c r="I1044155" s="118"/>
      <c r="J1044155" s="118"/>
      <c r="K1044155" s="118"/>
      <c r="L1044155" s="118"/>
      <c r="M1044155" s="118"/>
      <c r="N1044155" s="118"/>
      <c r="O1044155" s="118"/>
      <c r="XES1044155" s="1"/>
    </row>
    <row r="1044156" s="113" customFormat="1" customHeight="1" spans="8:16373">
      <c r="H1044156" s="117"/>
      <c r="I1044156" s="118"/>
      <c r="J1044156" s="118"/>
      <c r="K1044156" s="118"/>
      <c r="L1044156" s="118"/>
      <c r="M1044156" s="118"/>
      <c r="N1044156" s="118"/>
      <c r="O1044156" s="118"/>
      <c r="XES1044156" s="1"/>
    </row>
    <row r="1044157" s="113" customFormat="1" customHeight="1" spans="8:16373">
      <c r="H1044157" s="117"/>
      <c r="I1044157" s="118"/>
      <c r="J1044157" s="118"/>
      <c r="K1044157" s="118"/>
      <c r="L1044157" s="118"/>
      <c r="M1044157" s="118"/>
      <c r="N1044157" s="118"/>
      <c r="O1044157" s="118"/>
      <c r="XES1044157" s="1"/>
    </row>
    <row r="1044158" s="113" customFormat="1" customHeight="1" spans="8:16373">
      <c r="H1044158" s="117"/>
      <c r="I1044158" s="118"/>
      <c r="J1044158" s="118"/>
      <c r="K1044158" s="118"/>
      <c r="L1044158" s="118"/>
      <c r="M1044158" s="118"/>
      <c r="N1044158" s="118"/>
      <c r="O1044158" s="118"/>
      <c r="XES1044158" s="1"/>
    </row>
    <row r="1044159" s="113" customFormat="1" customHeight="1" spans="8:16373">
      <c r="H1044159" s="117"/>
      <c r="I1044159" s="118"/>
      <c r="J1044159" s="118"/>
      <c r="K1044159" s="118"/>
      <c r="L1044159" s="118"/>
      <c r="M1044159" s="118"/>
      <c r="N1044159" s="118"/>
      <c r="O1044159" s="118"/>
      <c r="XES1044159" s="1"/>
    </row>
    <row r="1044160" s="113" customFormat="1" customHeight="1" spans="8:16373">
      <c r="H1044160" s="117"/>
      <c r="I1044160" s="118"/>
      <c r="J1044160" s="118"/>
      <c r="K1044160" s="118"/>
      <c r="L1044160" s="118"/>
      <c r="M1044160" s="118"/>
      <c r="N1044160" s="118"/>
      <c r="O1044160" s="118"/>
      <c r="XES1044160" s="1"/>
    </row>
    <row r="1044161" s="113" customFormat="1" customHeight="1" spans="8:16373">
      <c r="H1044161" s="117"/>
      <c r="I1044161" s="118"/>
      <c r="J1044161" s="118"/>
      <c r="K1044161" s="118"/>
      <c r="L1044161" s="118"/>
      <c r="M1044161" s="118"/>
      <c r="N1044161" s="118"/>
      <c r="O1044161" s="118"/>
      <c r="XES1044161" s="1"/>
    </row>
    <row r="1044162" s="113" customFormat="1" customHeight="1" spans="8:16373">
      <c r="H1044162" s="117"/>
      <c r="I1044162" s="118"/>
      <c r="J1044162" s="118"/>
      <c r="K1044162" s="118"/>
      <c r="L1044162" s="118"/>
      <c r="M1044162" s="118"/>
      <c r="N1044162" s="118"/>
      <c r="O1044162" s="118"/>
      <c r="XES1044162" s="1"/>
    </row>
    <row r="1044163" s="113" customFormat="1" customHeight="1" spans="8:16373">
      <c r="H1044163" s="117"/>
      <c r="I1044163" s="118"/>
      <c r="J1044163" s="118"/>
      <c r="K1044163" s="118"/>
      <c r="L1044163" s="118"/>
      <c r="M1044163" s="118"/>
      <c r="N1044163" s="118"/>
      <c r="O1044163" s="118"/>
      <c r="XES1044163" s="1"/>
    </row>
    <row r="1044164" s="113" customFormat="1" customHeight="1" spans="8:16373">
      <c r="H1044164" s="117"/>
      <c r="I1044164" s="118"/>
      <c r="J1044164" s="118"/>
      <c r="K1044164" s="118"/>
      <c r="L1044164" s="118"/>
      <c r="M1044164" s="118"/>
      <c r="N1044164" s="118"/>
      <c r="O1044164" s="118"/>
      <c r="XES1044164" s="1"/>
    </row>
    <row r="1044165" s="113" customFormat="1" customHeight="1" spans="8:16373">
      <c r="H1044165" s="117"/>
      <c r="I1044165" s="118"/>
      <c r="J1044165" s="118"/>
      <c r="K1044165" s="118"/>
      <c r="L1044165" s="118"/>
      <c r="M1044165" s="118"/>
      <c r="N1044165" s="118"/>
      <c r="O1044165" s="118"/>
      <c r="XES1044165" s="1"/>
    </row>
    <row r="1044166" s="113" customFormat="1" customHeight="1" spans="8:16373">
      <c r="H1044166" s="117"/>
      <c r="I1044166" s="118"/>
      <c r="J1044166" s="118"/>
      <c r="K1044166" s="118"/>
      <c r="L1044166" s="118"/>
      <c r="M1044166" s="118"/>
      <c r="N1044166" s="118"/>
      <c r="O1044166" s="118"/>
      <c r="XES1044166" s="1"/>
    </row>
    <row r="1044167" s="113" customFormat="1" customHeight="1" spans="8:16373">
      <c r="H1044167" s="117"/>
      <c r="I1044167" s="118"/>
      <c r="J1044167" s="118"/>
      <c r="K1044167" s="118"/>
      <c r="L1044167" s="118"/>
      <c r="M1044167" s="118"/>
      <c r="N1044167" s="118"/>
      <c r="O1044167" s="118"/>
      <c r="XES1044167" s="1"/>
    </row>
    <row r="1044168" s="113" customFormat="1" customHeight="1" spans="8:16373">
      <c r="H1044168" s="117"/>
      <c r="I1044168" s="118"/>
      <c r="J1044168" s="118"/>
      <c r="K1044168" s="118"/>
      <c r="L1044168" s="118"/>
      <c r="M1044168" s="118"/>
      <c r="N1044168" s="118"/>
      <c r="O1044168" s="118"/>
      <c r="XES1044168" s="1"/>
    </row>
    <row r="1044169" s="113" customFormat="1" customHeight="1" spans="8:16373">
      <c r="H1044169" s="117"/>
      <c r="I1044169" s="118"/>
      <c r="J1044169" s="118"/>
      <c r="K1044169" s="118"/>
      <c r="L1044169" s="118"/>
      <c r="M1044169" s="118"/>
      <c r="N1044169" s="118"/>
      <c r="O1044169" s="118"/>
      <c r="XES1044169" s="1"/>
    </row>
    <row r="1044170" s="113" customFormat="1" customHeight="1" spans="8:16373">
      <c r="H1044170" s="117"/>
      <c r="I1044170" s="118"/>
      <c r="J1044170" s="118"/>
      <c r="K1044170" s="118"/>
      <c r="L1044170" s="118"/>
      <c r="M1044170" s="118"/>
      <c r="N1044170" s="118"/>
      <c r="O1044170" s="118"/>
      <c r="XES1044170" s="1"/>
    </row>
    <row r="1044171" s="113" customFormat="1" customHeight="1" spans="8:16373">
      <c r="H1044171" s="117"/>
      <c r="I1044171" s="118"/>
      <c r="J1044171" s="118"/>
      <c r="K1044171" s="118"/>
      <c r="L1044171" s="118"/>
      <c r="M1044171" s="118"/>
      <c r="N1044171" s="118"/>
      <c r="O1044171" s="118"/>
      <c r="XES1044171" s="1"/>
    </row>
    <row r="1044172" s="113" customFormat="1" customHeight="1" spans="8:16373">
      <c r="H1044172" s="117"/>
      <c r="I1044172" s="118"/>
      <c r="J1044172" s="118"/>
      <c r="K1044172" s="118"/>
      <c r="L1044172" s="118"/>
      <c r="M1044172" s="118"/>
      <c r="N1044172" s="118"/>
      <c r="O1044172" s="118"/>
      <c r="XES1044172" s="1"/>
    </row>
    <row r="1044173" s="113" customFormat="1" customHeight="1" spans="8:16373">
      <c r="H1044173" s="117"/>
      <c r="I1044173" s="118"/>
      <c r="J1044173" s="118"/>
      <c r="K1044173" s="118"/>
      <c r="L1044173" s="118"/>
      <c r="M1044173" s="118"/>
      <c r="N1044173" s="118"/>
      <c r="O1044173" s="118"/>
      <c r="XES1044173" s="1"/>
    </row>
    <row r="1044174" s="113" customFormat="1" customHeight="1" spans="8:16373">
      <c r="H1044174" s="117"/>
      <c r="I1044174" s="118"/>
      <c r="J1044174" s="118"/>
      <c r="K1044174" s="118"/>
      <c r="L1044174" s="118"/>
      <c r="M1044174" s="118"/>
      <c r="N1044174" s="118"/>
      <c r="O1044174" s="118"/>
      <c r="XES1044174" s="1"/>
    </row>
    <row r="1044175" s="113" customFormat="1" customHeight="1" spans="8:16373">
      <c r="H1044175" s="117"/>
      <c r="I1044175" s="118"/>
      <c r="J1044175" s="118"/>
      <c r="K1044175" s="118"/>
      <c r="L1044175" s="118"/>
      <c r="M1044175" s="118"/>
      <c r="N1044175" s="118"/>
      <c r="O1044175" s="118"/>
      <c r="XES1044175" s="1"/>
    </row>
    <row r="1044176" s="113" customFormat="1" customHeight="1" spans="8:16373">
      <c r="H1044176" s="117"/>
      <c r="I1044176" s="118"/>
      <c r="J1044176" s="118"/>
      <c r="K1044176" s="118"/>
      <c r="L1044176" s="118"/>
      <c r="M1044176" s="118"/>
      <c r="N1044176" s="118"/>
      <c r="O1044176" s="118"/>
      <c r="XES1044176" s="1"/>
    </row>
    <row r="1044177" s="113" customFormat="1" customHeight="1" spans="8:16373">
      <c r="H1044177" s="117"/>
      <c r="I1044177" s="118"/>
      <c r="J1044177" s="118"/>
      <c r="K1044177" s="118"/>
      <c r="L1044177" s="118"/>
      <c r="M1044177" s="118"/>
      <c r="N1044177" s="118"/>
      <c r="O1044177" s="118"/>
      <c r="XES1044177" s="1"/>
    </row>
    <row r="1044178" s="113" customFormat="1" customHeight="1" spans="8:16373">
      <c r="H1044178" s="117"/>
      <c r="I1044178" s="118"/>
      <c r="J1044178" s="118"/>
      <c r="K1044178" s="118"/>
      <c r="L1044178" s="118"/>
      <c r="M1044178" s="118"/>
      <c r="N1044178" s="118"/>
      <c r="O1044178" s="118"/>
      <c r="XES1044178" s="1"/>
    </row>
    <row r="1044179" s="113" customFormat="1" customHeight="1" spans="8:16373">
      <c r="H1044179" s="117"/>
      <c r="I1044179" s="118"/>
      <c r="J1044179" s="118"/>
      <c r="K1044179" s="118"/>
      <c r="L1044179" s="118"/>
      <c r="M1044179" s="118"/>
      <c r="N1044179" s="118"/>
      <c r="O1044179" s="118"/>
      <c r="XES1044179" s="1"/>
    </row>
    <row r="1044180" s="113" customFormat="1" customHeight="1" spans="8:16373">
      <c r="H1044180" s="117"/>
      <c r="I1044180" s="118"/>
      <c r="J1044180" s="118"/>
      <c r="K1044180" s="118"/>
      <c r="L1044180" s="118"/>
      <c r="M1044180" s="118"/>
      <c r="N1044180" s="118"/>
      <c r="O1044180" s="118"/>
      <c r="XES1044180" s="1"/>
    </row>
    <row r="1044181" s="113" customFormat="1" customHeight="1" spans="8:16373">
      <c r="H1044181" s="117"/>
      <c r="I1044181" s="118"/>
      <c r="J1044181" s="118"/>
      <c r="K1044181" s="118"/>
      <c r="L1044181" s="118"/>
      <c r="M1044181" s="118"/>
      <c r="N1044181" s="118"/>
      <c r="O1044181" s="118"/>
      <c r="XES1044181" s="1"/>
    </row>
    <row r="1044182" s="113" customFormat="1" customHeight="1" spans="8:16373">
      <c r="H1044182" s="117"/>
      <c r="I1044182" s="118"/>
      <c r="J1044182" s="118"/>
      <c r="K1044182" s="118"/>
      <c r="L1044182" s="118"/>
      <c r="M1044182" s="118"/>
      <c r="N1044182" s="118"/>
      <c r="O1044182" s="118"/>
      <c r="XES1044182" s="1"/>
    </row>
    <row r="1044183" s="113" customFormat="1" customHeight="1" spans="8:16373">
      <c r="H1044183" s="117"/>
      <c r="I1044183" s="118"/>
      <c r="J1044183" s="118"/>
      <c r="K1044183" s="118"/>
      <c r="L1044183" s="118"/>
      <c r="M1044183" s="118"/>
      <c r="N1044183" s="118"/>
      <c r="O1044183" s="118"/>
      <c r="XES1044183" s="1"/>
    </row>
    <row r="1044184" s="113" customFormat="1" customHeight="1" spans="8:16373">
      <c r="H1044184" s="117"/>
      <c r="I1044184" s="118"/>
      <c r="J1044184" s="118"/>
      <c r="K1044184" s="118"/>
      <c r="L1044184" s="118"/>
      <c r="M1044184" s="118"/>
      <c r="N1044184" s="118"/>
      <c r="O1044184" s="118"/>
      <c r="XES1044184" s="1"/>
    </row>
    <row r="1044185" s="113" customFormat="1" customHeight="1" spans="8:16373">
      <c r="H1044185" s="117"/>
      <c r="I1044185" s="118"/>
      <c r="J1044185" s="118"/>
      <c r="K1044185" s="118"/>
      <c r="L1044185" s="118"/>
      <c r="M1044185" s="118"/>
      <c r="N1044185" s="118"/>
      <c r="O1044185" s="118"/>
      <c r="XES1044185" s="1"/>
    </row>
    <row r="1044186" s="113" customFormat="1" customHeight="1" spans="8:16373">
      <c r="H1044186" s="117"/>
      <c r="I1044186" s="118"/>
      <c r="J1044186" s="118"/>
      <c r="K1044186" s="118"/>
      <c r="L1044186" s="118"/>
      <c r="M1044186" s="118"/>
      <c r="N1044186" s="118"/>
      <c r="O1044186" s="118"/>
      <c r="XES1044186" s="1"/>
    </row>
    <row r="1044187" s="113" customFormat="1" customHeight="1" spans="8:16373">
      <c r="H1044187" s="117"/>
      <c r="I1044187" s="118"/>
      <c r="J1044187" s="118"/>
      <c r="K1044187" s="118"/>
      <c r="L1044187" s="118"/>
      <c r="M1044187" s="118"/>
      <c r="N1044187" s="118"/>
      <c r="O1044187" s="118"/>
      <c r="XES1044187" s="1"/>
    </row>
    <row r="1044188" s="113" customFormat="1" customHeight="1" spans="8:16373">
      <c r="H1044188" s="117"/>
      <c r="I1044188" s="118"/>
      <c r="J1044188" s="118"/>
      <c r="K1044188" s="118"/>
      <c r="L1044188" s="118"/>
      <c r="M1044188" s="118"/>
      <c r="N1044188" s="118"/>
      <c r="O1044188" s="118"/>
      <c r="XES1044188" s="1"/>
    </row>
    <row r="1044189" s="113" customFormat="1" customHeight="1" spans="8:16373">
      <c r="H1044189" s="117"/>
      <c r="I1044189" s="118"/>
      <c r="J1044189" s="118"/>
      <c r="K1044189" s="118"/>
      <c r="L1044189" s="118"/>
      <c r="M1044189" s="118"/>
      <c r="N1044189" s="118"/>
      <c r="O1044189" s="118"/>
      <c r="XES1044189" s="1"/>
    </row>
    <row r="1044190" s="113" customFormat="1" customHeight="1" spans="8:16373">
      <c r="H1044190" s="117"/>
      <c r="I1044190" s="118"/>
      <c r="J1044190" s="118"/>
      <c r="K1044190" s="118"/>
      <c r="L1044190" s="118"/>
      <c r="M1044190" s="118"/>
      <c r="N1044190" s="118"/>
      <c r="O1044190" s="118"/>
      <c r="XES1044190" s="1"/>
    </row>
    <row r="1044191" s="113" customFormat="1" customHeight="1" spans="8:16373">
      <c r="H1044191" s="117"/>
      <c r="I1044191" s="118"/>
      <c r="J1044191" s="118"/>
      <c r="K1044191" s="118"/>
      <c r="L1044191" s="118"/>
      <c r="M1044191" s="118"/>
      <c r="N1044191" s="118"/>
      <c r="O1044191" s="118"/>
      <c r="XES1044191" s="1"/>
    </row>
    <row r="1044192" s="113" customFormat="1" customHeight="1" spans="8:16373">
      <c r="H1044192" s="117"/>
      <c r="I1044192" s="118"/>
      <c r="J1044192" s="118"/>
      <c r="K1044192" s="118"/>
      <c r="L1044192" s="118"/>
      <c r="M1044192" s="118"/>
      <c r="N1044192" s="118"/>
      <c r="O1044192" s="118"/>
      <c r="XES1044192" s="1"/>
    </row>
    <row r="1044193" s="113" customFormat="1" customHeight="1" spans="8:16373">
      <c r="H1044193" s="117"/>
      <c r="I1044193" s="118"/>
      <c r="J1044193" s="118"/>
      <c r="K1044193" s="118"/>
      <c r="L1044193" s="118"/>
      <c r="M1044193" s="118"/>
      <c r="N1044193" s="118"/>
      <c r="O1044193" s="118"/>
      <c r="XES1044193" s="1"/>
    </row>
    <row r="1044194" s="113" customFormat="1" customHeight="1" spans="8:16373">
      <c r="H1044194" s="117"/>
      <c r="I1044194" s="118"/>
      <c r="J1044194" s="118"/>
      <c r="K1044194" s="118"/>
      <c r="L1044194" s="118"/>
      <c r="M1044194" s="118"/>
      <c r="N1044194" s="118"/>
      <c r="O1044194" s="118"/>
      <c r="XES1044194" s="1"/>
    </row>
    <row r="1044195" s="113" customFormat="1" customHeight="1" spans="8:16373">
      <c r="H1044195" s="117"/>
      <c r="I1044195" s="118"/>
      <c r="J1044195" s="118"/>
      <c r="K1044195" s="118"/>
      <c r="L1044195" s="118"/>
      <c r="M1044195" s="118"/>
      <c r="N1044195" s="118"/>
      <c r="O1044195" s="118"/>
      <c r="XES1044195" s="1"/>
    </row>
    <row r="1044196" s="113" customFormat="1" customHeight="1" spans="8:16373">
      <c r="H1044196" s="117"/>
      <c r="I1044196" s="118"/>
      <c r="J1044196" s="118"/>
      <c r="K1044196" s="118"/>
      <c r="L1044196" s="118"/>
      <c r="M1044196" s="118"/>
      <c r="N1044196" s="118"/>
      <c r="O1044196" s="118"/>
      <c r="XES1044196" s="1"/>
    </row>
    <row r="1044197" s="113" customFormat="1" customHeight="1" spans="8:16373">
      <c r="H1044197" s="117"/>
      <c r="I1044197" s="118"/>
      <c r="J1044197" s="118"/>
      <c r="K1044197" s="118"/>
      <c r="L1044197" s="118"/>
      <c r="M1044197" s="118"/>
      <c r="N1044197" s="118"/>
      <c r="O1044197" s="118"/>
      <c r="XES1044197" s="1"/>
    </row>
    <row r="1044198" s="113" customFormat="1" customHeight="1" spans="8:16373">
      <c r="H1044198" s="117"/>
      <c r="I1044198" s="118"/>
      <c r="J1044198" s="118"/>
      <c r="K1044198" s="118"/>
      <c r="L1044198" s="118"/>
      <c r="M1044198" s="118"/>
      <c r="N1044198" s="118"/>
      <c r="O1044198" s="118"/>
      <c r="XES1044198" s="1"/>
    </row>
    <row r="1044199" s="113" customFormat="1" customHeight="1" spans="8:16373">
      <c r="H1044199" s="117"/>
      <c r="I1044199" s="118"/>
      <c r="J1044199" s="118"/>
      <c r="K1044199" s="118"/>
      <c r="L1044199" s="118"/>
      <c r="M1044199" s="118"/>
      <c r="N1044199" s="118"/>
      <c r="O1044199" s="118"/>
      <c r="XES1044199" s="1"/>
    </row>
    <row r="1044200" s="113" customFormat="1" customHeight="1" spans="8:16373">
      <c r="H1044200" s="117"/>
      <c r="I1044200" s="118"/>
      <c r="J1044200" s="118"/>
      <c r="K1044200" s="118"/>
      <c r="L1044200" s="118"/>
      <c r="M1044200" s="118"/>
      <c r="N1044200" s="118"/>
      <c r="O1044200" s="118"/>
      <c r="XES1044200" s="1"/>
    </row>
    <row r="1044201" s="113" customFormat="1" customHeight="1" spans="8:16373">
      <c r="H1044201" s="117"/>
      <c r="I1044201" s="118"/>
      <c r="J1044201" s="118"/>
      <c r="K1044201" s="118"/>
      <c r="L1044201" s="118"/>
      <c r="M1044201" s="118"/>
      <c r="N1044201" s="118"/>
      <c r="O1044201" s="118"/>
      <c r="XES1044201" s="1"/>
    </row>
    <row r="1044202" s="113" customFormat="1" customHeight="1" spans="8:16373">
      <c r="H1044202" s="117"/>
      <c r="I1044202" s="118"/>
      <c r="J1044202" s="118"/>
      <c r="K1044202" s="118"/>
      <c r="L1044202" s="118"/>
      <c r="M1044202" s="118"/>
      <c r="N1044202" s="118"/>
      <c r="O1044202" s="118"/>
      <c r="XES1044202" s="1"/>
    </row>
    <row r="1044203" s="113" customFormat="1" customHeight="1" spans="8:16373">
      <c r="H1044203" s="117"/>
      <c r="I1044203" s="118"/>
      <c r="J1044203" s="118"/>
      <c r="K1044203" s="118"/>
      <c r="L1044203" s="118"/>
      <c r="M1044203" s="118"/>
      <c r="N1044203" s="118"/>
      <c r="O1044203" s="118"/>
      <c r="XES1044203" s="1"/>
    </row>
    <row r="1044204" s="113" customFormat="1" customHeight="1" spans="8:16373">
      <c r="H1044204" s="117"/>
      <c r="I1044204" s="118"/>
      <c r="J1044204" s="118"/>
      <c r="K1044204" s="118"/>
      <c r="L1044204" s="118"/>
      <c r="M1044204" s="118"/>
      <c r="N1044204" s="118"/>
      <c r="O1044204" s="118"/>
      <c r="XES1044204" s="1"/>
    </row>
    <row r="1044205" s="113" customFormat="1" customHeight="1" spans="8:16373">
      <c r="H1044205" s="117"/>
      <c r="I1044205" s="118"/>
      <c r="J1044205" s="118"/>
      <c r="K1044205" s="118"/>
      <c r="L1044205" s="118"/>
      <c r="M1044205" s="118"/>
      <c r="N1044205" s="118"/>
      <c r="O1044205" s="118"/>
      <c r="XES1044205" s="1"/>
    </row>
    <row r="1044206" s="113" customFormat="1" customHeight="1" spans="8:16373">
      <c r="H1044206" s="117"/>
      <c r="I1044206" s="118"/>
      <c r="J1044206" s="118"/>
      <c r="K1044206" s="118"/>
      <c r="L1044206" s="118"/>
      <c r="M1044206" s="118"/>
      <c r="N1044206" s="118"/>
      <c r="O1044206" s="118"/>
      <c r="XES1044206" s="1"/>
    </row>
    <row r="1044207" s="113" customFormat="1" customHeight="1" spans="8:16373">
      <c r="H1044207" s="117"/>
      <c r="I1044207" s="118"/>
      <c r="J1044207" s="118"/>
      <c r="K1044207" s="118"/>
      <c r="L1044207" s="118"/>
      <c r="M1044207" s="118"/>
      <c r="N1044207" s="118"/>
      <c r="O1044207" s="118"/>
      <c r="XES1044207" s="1"/>
    </row>
    <row r="1044208" s="113" customFormat="1" customHeight="1" spans="8:16373">
      <c r="H1044208" s="117"/>
      <c r="I1044208" s="118"/>
      <c r="J1044208" s="118"/>
      <c r="K1044208" s="118"/>
      <c r="L1044208" s="118"/>
      <c r="M1044208" s="118"/>
      <c r="N1044208" s="118"/>
      <c r="O1044208" s="118"/>
      <c r="XES1044208" s="1"/>
    </row>
    <row r="1044209" s="113" customFormat="1" customHeight="1" spans="8:16373">
      <c r="H1044209" s="117"/>
      <c r="I1044209" s="118"/>
      <c r="J1044209" s="118"/>
      <c r="K1044209" s="118"/>
      <c r="L1044209" s="118"/>
      <c r="M1044209" s="118"/>
      <c r="N1044209" s="118"/>
      <c r="O1044209" s="118"/>
      <c r="XES1044209" s="1"/>
    </row>
    <row r="1044210" s="113" customFormat="1" customHeight="1" spans="8:16373">
      <c r="H1044210" s="117"/>
      <c r="I1044210" s="118"/>
      <c r="J1044210" s="118"/>
      <c r="K1044210" s="118"/>
      <c r="L1044210" s="118"/>
      <c r="M1044210" s="118"/>
      <c r="N1044210" s="118"/>
      <c r="O1044210" s="118"/>
      <c r="XES1044210" s="1"/>
    </row>
    <row r="1044211" s="113" customFormat="1" customHeight="1" spans="8:16373">
      <c r="H1044211" s="117"/>
      <c r="I1044211" s="118"/>
      <c r="J1044211" s="118"/>
      <c r="K1044211" s="118"/>
      <c r="L1044211" s="118"/>
      <c r="M1044211" s="118"/>
      <c r="N1044211" s="118"/>
      <c r="O1044211" s="118"/>
      <c r="XES1044211" s="1"/>
    </row>
    <row r="1044212" s="113" customFormat="1" customHeight="1" spans="8:16373">
      <c r="H1044212" s="117"/>
      <c r="I1044212" s="118"/>
      <c r="J1044212" s="118"/>
      <c r="K1044212" s="118"/>
      <c r="L1044212" s="118"/>
      <c r="M1044212" s="118"/>
      <c r="N1044212" s="118"/>
      <c r="O1044212" s="118"/>
      <c r="XES1044212" s="1"/>
    </row>
    <row r="1044213" s="113" customFormat="1" customHeight="1" spans="8:16373">
      <c r="H1044213" s="117"/>
      <c r="I1044213" s="118"/>
      <c r="J1044213" s="118"/>
      <c r="K1044213" s="118"/>
      <c r="L1044213" s="118"/>
      <c r="M1044213" s="118"/>
      <c r="N1044213" s="118"/>
      <c r="O1044213" s="118"/>
      <c r="XES1044213" s="1"/>
    </row>
    <row r="1044214" s="113" customFormat="1" customHeight="1" spans="8:16373">
      <c r="H1044214" s="117"/>
      <c r="I1044214" s="118"/>
      <c r="J1044214" s="118"/>
      <c r="K1044214" s="118"/>
      <c r="L1044214" s="118"/>
      <c r="M1044214" s="118"/>
      <c r="N1044214" s="118"/>
      <c r="O1044214" s="118"/>
      <c r="XES1044214" s="1"/>
    </row>
    <row r="1044215" s="113" customFormat="1" customHeight="1" spans="8:16373">
      <c r="H1044215" s="117"/>
      <c r="I1044215" s="118"/>
      <c r="J1044215" s="118"/>
      <c r="K1044215" s="118"/>
      <c r="L1044215" s="118"/>
      <c r="M1044215" s="118"/>
      <c r="N1044215" s="118"/>
      <c r="O1044215" s="118"/>
      <c r="XES1044215" s="1"/>
    </row>
    <row r="1044216" s="113" customFormat="1" customHeight="1" spans="8:16373">
      <c r="H1044216" s="117"/>
      <c r="I1044216" s="118"/>
      <c r="J1044216" s="118"/>
      <c r="K1044216" s="118"/>
      <c r="L1044216" s="118"/>
      <c r="M1044216" s="118"/>
      <c r="N1044216" s="118"/>
      <c r="O1044216" s="118"/>
      <c r="XES1044216" s="1"/>
    </row>
    <row r="1044217" s="113" customFormat="1" customHeight="1" spans="8:16373">
      <c r="H1044217" s="117"/>
      <c r="I1044217" s="118"/>
      <c r="J1044217" s="118"/>
      <c r="K1044217" s="118"/>
      <c r="L1044217" s="118"/>
      <c r="M1044217" s="118"/>
      <c r="N1044217" s="118"/>
      <c r="O1044217" s="118"/>
      <c r="XES1044217" s="1"/>
    </row>
    <row r="1044218" s="113" customFormat="1" customHeight="1" spans="8:16373">
      <c r="H1044218" s="117"/>
      <c r="I1044218" s="118"/>
      <c r="J1044218" s="118"/>
      <c r="K1044218" s="118"/>
      <c r="L1044218" s="118"/>
      <c r="M1044218" s="118"/>
      <c r="N1044218" s="118"/>
      <c r="O1044218" s="118"/>
      <c r="XES1044218" s="1"/>
    </row>
    <row r="1044219" s="113" customFormat="1" customHeight="1" spans="8:16373">
      <c r="H1044219" s="117"/>
      <c r="I1044219" s="118"/>
      <c r="J1044219" s="118"/>
      <c r="K1044219" s="118"/>
      <c r="L1044219" s="118"/>
      <c r="M1044219" s="118"/>
      <c r="N1044219" s="118"/>
      <c r="O1044219" s="118"/>
      <c r="XES1044219" s="1"/>
    </row>
    <row r="1044220" s="113" customFormat="1" customHeight="1" spans="8:16373">
      <c r="H1044220" s="117"/>
      <c r="I1044220" s="118"/>
      <c r="J1044220" s="118"/>
      <c r="K1044220" s="118"/>
      <c r="L1044220" s="118"/>
      <c r="M1044220" s="118"/>
      <c r="N1044220" s="118"/>
      <c r="O1044220" s="118"/>
      <c r="XES1044220" s="1"/>
    </row>
    <row r="1044221" s="113" customFormat="1" customHeight="1" spans="8:16373">
      <c r="H1044221" s="117"/>
      <c r="I1044221" s="118"/>
      <c r="J1044221" s="118"/>
      <c r="K1044221" s="118"/>
      <c r="L1044221" s="118"/>
      <c r="M1044221" s="118"/>
      <c r="N1044221" s="118"/>
      <c r="O1044221" s="118"/>
      <c r="XES1044221" s="1"/>
    </row>
    <row r="1044222" s="113" customFormat="1" customHeight="1" spans="8:16373">
      <c r="H1044222" s="117"/>
      <c r="I1044222" s="118"/>
      <c r="J1044222" s="118"/>
      <c r="K1044222" s="118"/>
      <c r="L1044222" s="118"/>
      <c r="M1044222" s="118"/>
      <c r="N1044222" s="118"/>
      <c r="O1044222" s="118"/>
      <c r="XES1044222" s="1"/>
    </row>
    <row r="1044223" s="113" customFormat="1" customHeight="1" spans="8:16373">
      <c r="H1044223" s="117"/>
      <c r="I1044223" s="118"/>
      <c r="J1044223" s="118"/>
      <c r="K1044223" s="118"/>
      <c r="L1044223" s="118"/>
      <c r="M1044223" s="118"/>
      <c r="N1044223" s="118"/>
      <c r="O1044223" s="118"/>
      <c r="XES1044223" s="1"/>
    </row>
    <row r="1044224" s="113" customFormat="1" customHeight="1" spans="8:16373">
      <c r="H1044224" s="117"/>
      <c r="I1044224" s="118"/>
      <c r="J1044224" s="118"/>
      <c r="K1044224" s="118"/>
      <c r="L1044224" s="118"/>
      <c r="M1044224" s="118"/>
      <c r="N1044224" s="118"/>
      <c r="O1044224" s="118"/>
      <c r="XES1044224" s="1"/>
    </row>
    <row r="1044225" s="113" customFormat="1" customHeight="1" spans="8:16373">
      <c r="H1044225" s="117"/>
      <c r="I1044225" s="118"/>
      <c r="J1044225" s="118"/>
      <c r="K1044225" s="118"/>
      <c r="L1044225" s="118"/>
      <c r="M1044225" s="118"/>
      <c r="N1044225" s="118"/>
      <c r="O1044225" s="118"/>
      <c r="XES1044225" s="1"/>
    </row>
    <row r="1044226" s="113" customFormat="1" customHeight="1" spans="8:16373">
      <c r="H1044226" s="117"/>
      <c r="I1044226" s="118"/>
      <c r="J1044226" s="118"/>
      <c r="K1044226" s="118"/>
      <c r="L1044226" s="118"/>
      <c r="M1044226" s="118"/>
      <c r="N1044226" s="118"/>
      <c r="O1044226" s="118"/>
      <c r="XES1044226" s="1"/>
    </row>
    <row r="1044227" s="113" customFormat="1" customHeight="1" spans="8:16373">
      <c r="H1044227" s="117"/>
      <c r="I1044227" s="118"/>
      <c r="J1044227" s="118"/>
      <c r="K1044227" s="118"/>
      <c r="L1044227" s="118"/>
      <c r="M1044227" s="118"/>
      <c r="N1044227" s="118"/>
      <c r="O1044227" s="118"/>
      <c r="XES1044227" s="1"/>
    </row>
    <row r="1044228" s="113" customFormat="1" customHeight="1" spans="8:16373">
      <c r="H1044228" s="117"/>
      <c r="I1044228" s="118"/>
      <c r="J1044228" s="118"/>
      <c r="K1044228" s="118"/>
      <c r="L1044228" s="118"/>
      <c r="M1044228" s="118"/>
      <c r="N1044228" s="118"/>
      <c r="O1044228" s="118"/>
      <c r="XES1044228" s="1"/>
    </row>
    <row r="1044229" s="113" customFormat="1" customHeight="1" spans="8:16373">
      <c r="H1044229" s="117"/>
      <c r="I1044229" s="118"/>
      <c r="J1044229" s="118"/>
      <c r="K1044229" s="118"/>
      <c r="L1044229" s="118"/>
      <c r="M1044229" s="118"/>
      <c r="N1044229" s="118"/>
      <c r="O1044229" s="118"/>
      <c r="XES1044229" s="1"/>
    </row>
    <row r="1044230" s="113" customFormat="1" customHeight="1" spans="8:16373">
      <c r="H1044230" s="117"/>
      <c r="I1044230" s="118"/>
      <c r="J1044230" s="118"/>
      <c r="K1044230" s="118"/>
      <c r="L1044230" s="118"/>
      <c r="M1044230" s="118"/>
      <c r="N1044230" s="118"/>
      <c r="O1044230" s="118"/>
      <c r="XES1044230" s="1"/>
    </row>
    <row r="1044231" s="113" customFormat="1" customHeight="1" spans="8:16373">
      <c r="H1044231" s="117"/>
      <c r="I1044231" s="118"/>
      <c r="J1044231" s="118"/>
      <c r="K1044231" s="118"/>
      <c r="L1044231" s="118"/>
      <c r="M1044231" s="118"/>
      <c r="N1044231" s="118"/>
      <c r="O1044231" s="118"/>
      <c r="XES1044231" s="1"/>
    </row>
    <row r="1044232" s="113" customFormat="1" customHeight="1" spans="8:16373">
      <c r="H1044232" s="117"/>
      <c r="I1044232" s="118"/>
      <c r="J1044232" s="118"/>
      <c r="K1044232" s="118"/>
      <c r="L1044232" s="118"/>
      <c r="M1044232" s="118"/>
      <c r="N1044232" s="118"/>
      <c r="O1044232" s="118"/>
      <c r="XES1044232" s="1"/>
    </row>
    <row r="1044233" s="113" customFormat="1" customHeight="1" spans="8:16373">
      <c r="H1044233" s="117"/>
      <c r="I1044233" s="118"/>
      <c r="J1044233" s="118"/>
      <c r="K1044233" s="118"/>
      <c r="L1044233" s="118"/>
      <c r="M1044233" s="118"/>
      <c r="N1044233" s="118"/>
      <c r="O1044233" s="118"/>
      <c r="XES1044233" s="1"/>
    </row>
    <row r="1044234" s="113" customFormat="1" customHeight="1" spans="8:16373">
      <c r="H1044234" s="117"/>
      <c r="I1044234" s="118"/>
      <c r="J1044234" s="118"/>
      <c r="K1044234" s="118"/>
      <c r="L1044234" s="118"/>
      <c r="M1044234" s="118"/>
      <c r="N1044234" s="118"/>
      <c r="O1044234" s="118"/>
      <c r="XES1044234" s="1"/>
    </row>
    <row r="1044235" s="113" customFormat="1" customHeight="1" spans="8:16373">
      <c r="H1044235" s="117"/>
      <c r="I1044235" s="118"/>
      <c r="J1044235" s="118"/>
      <c r="K1044235" s="118"/>
      <c r="L1044235" s="118"/>
      <c r="M1044235" s="118"/>
      <c r="N1044235" s="118"/>
      <c r="O1044235" s="118"/>
      <c r="XES1044235" s="1"/>
    </row>
    <row r="1044236" s="113" customFormat="1" customHeight="1" spans="8:16373">
      <c r="H1044236" s="117"/>
      <c r="I1044236" s="118"/>
      <c r="J1044236" s="118"/>
      <c r="K1044236" s="118"/>
      <c r="L1044236" s="118"/>
      <c r="M1044236" s="118"/>
      <c r="N1044236" s="118"/>
      <c r="O1044236" s="118"/>
      <c r="XES1044236" s="1"/>
    </row>
    <row r="1044237" s="113" customFormat="1" customHeight="1" spans="8:16373">
      <c r="H1044237" s="117"/>
      <c r="I1044237" s="118"/>
      <c r="J1044237" s="118"/>
      <c r="K1044237" s="118"/>
      <c r="L1044237" s="118"/>
      <c r="M1044237" s="118"/>
      <c r="N1044237" s="118"/>
      <c r="O1044237" s="118"/>
      <c r="XES1044237" s="1"/>
    </row>
    <row r="1044238" s="113" customFormat="1" customHeight="1" spans="8:16373">
      <c r="H1044238" s="117"/>
      <c r="I1044238" s="118"/>
      <c r="J1044238" s="118"/>
      <c r="K1044238" s="118"/>
      <c r="L1044238" s="118"/>
      <c r="M1044238" s="118"/>
      <c r="N1044238" s="118"/>
      <c r="O1044238" s="118"/>
      <c r="XES1044238" s="1"/>
    </row>
    <row r="1044239" s="113" customFormat="1" customHeight="1" spans="8:16373">
      <c r="H1044239" s="117"/>
      <c r="I1044239" s="118"/>
      <c r="J1044239" s="118"/>
      <c r="K1044239" s="118"/>
      <c r="L1044239" s="118"/>
      <c r="M1044239" s="118"/>
      <c r="N1044239" s="118"/>
      <c r="O1044239" s="118"/>
      <c r="XES1044239" s="1"/>
    </row>
    <row r="1044240" s="113" customFormat="1" customHeight="1" spans="8:16373">
      <c r="H1044240" s="117"/>
      <c r="I1044240" s="118"/>
      <c r="J1044240" s="118"/>
      <c r="K1044240" s="118"/>
      <c r="L1044240" s="118"/>
      <c r="M1044240" s="118"/>
      <c r="N1044240" s="118"/>
      <c r="O1044240" s="118"/>
      <c r="XES1044240" s="1"/>
    </row>
    <row r="1044241" s="113" customFormat="1" customHeight="1" spans="8:16373">
      <c r="H1044241" s="117"/>
      <c r="I1044241" s="118"/>
      <c r="J1044241" s="118"/>
      <c r="K1044241" s="118"/>
      <c r="L1044241" s="118"/>
      <c r="M1044241" s="118"/>
      <c r="N1044241" s="118"/>
      <c r="O1044241" s="118"/>
      <c r="XES1044241" s="1"/>
    </row>
    <row r="1044242" s="113" customFormat="1" customHeight="1" spans="8:16373">
      <c r="H1044242" s="117"/>
      <c r="I1044242" s="118"/>
      <c r="J1044242" s="118"/>
      <c r="K1044242" s="118"/>
      <c r="L1044242" s="118"/>
      <c r="M1044242" s="118"/>
      <c r="N1044242" s="118"/>
      <c r="O1044242" s="118"/>
      <c r="XES1044242" s="1"/>
    </row>
    <row r="1044243" s="113" customFormat="1" customHeight="1" spans="8:16373">
      <c r="H1044243" s="117"/>
      <c r="I1044243" s="118"/>
      <c r="J1044243" s="118"/>
      <c r="K1044243" s="118"/>
      <c r="L1044243" s="118"/>
      <c r="M1044243" s="118"/>
      <c r="N1044243" s="118"/>
      <c r="O1044243" s="118"/>
      <c r="XES1044243" s="1"/>
    </row>
    <row r="1044244" s="113" customFormat="1" customHeight="1" spans="8:16373">
      <c r="H1044244" s="117"/>
      <c r="I1044244" s="118"/>
      <c r="J1044244" s="118"/>
      <c r="K1044244" s="118"/>
      <c r="L1044244" s="118"/>
      <c r="M1044244" s="118"/>
      <c r="N1044244" s="118"/>
      <c r="O1044244" s="118"/>
      <c r="XES1044244" s="1"/>
    </row>
    <row r="1044245" s="113" customFormat="1" customHeight="1" spans="8:16373">
      <c r="H1044245" s="117"/>
      <c r="I1044245" s="118"/>
      <c r="J1044245" s="118"/>
      <c r="K1044245" s="118"/>
      <c r="L1044245" s="118"/>
      <c r="M1044245" s="118"/>
      <c r="N1044245" s="118"/>
      <c r="O1044245" s="118"/>
      <c r="XES1044245" s="1"/>
    </row>
    <row r="1044246" s="113" customFormat="1" customHeight="1" spans="8:16373">
      <c r="H1044246" s="117"/>
      <c r="I1044246" s="118"/>
      <c r="J1044246" s="118"/>
      <c r="K1044246" s="118"/>
      <c r="L1044246" s="118"/>
      <c r="M1044246" s="118"/>
      <c r="N1044246" s="118"/>
      <c r="O1044246" s="118"/>
      <c r="XES1044246" s="1"/>
    </row>
    <row r="1044247" s="113" customFormat="1" customHeight="1" spans="8:16373">
      <c r="H1044247" s="117"/>
      <c r="I1044247" s="118"/>
      <c r="J1044247" s="118"/>
      <c r="K1044247" s="118"/>
      <c r="L1044247" s="118"/>
      <c r="M1044247" s="118"/>
      <c r="N1044247" s="118"/>
      <c r="O1044247" s="118"/>
      <c r="XES1044247" s="1"/>
    </row>
    <row r="1044248" s="113" customFormat="1" customHeight="1" spans="8:16373">
      <c r="H1044248" s="117"/>
      <c r="I1044248" s="118"/>
      <c r="J1044248" s="118"/>
      <c r="K1044248" s="118"/>
      <c r="L1044248" s="118"/>
      <c r="M1044248" s="118"/>
      <c r="N1044248" s="118"/>
      <c r="O1044248" s="118"/>
      <c r="XES1044248" s="1"/>
    </row>
    <row r="1044249" s="113" customFormat="1" customHeight="1" spans="8:16373">
      <c r="H1044249" s="117"/>
      <c r="I1044249" s="118"/>
      <c r="J1044249" s="118"/>
      <c r="K1044249" s="118"/>
      <c r="L1044249" s="118"/>
      <c r="M1044249" s="118"/>
      <c r="N1044249" s="118"/>
      <c r="O1044249" s="118"/>
      <c r="XES1044249" s="1"/>
    </row>
    <row r="1044250" s="113" customFormat="1" customHeight="1" spans="8:16373">
      <c r="H1044250" s="117"/>
      <c r="I1044250" s="118"/>
      <c r="J1044250" s="118"/>
      <c r="K1044250" s="118"/>
      <c r="L1044250" s="118"/>
      <c r="M1044250" s="118"/>
      <c r="N1044250" s="118"/>
      <c r="O1044250" s="118"/>
      <c r="XES1044250" s="1"/>
    </row>
    <row r="1044251" s="113" customFormat="1" customHeight="1" spans="8:16373">
      <c r="H1044251" s="117"/>
      <c r="I1044251" s="118"/>
      <c r="J1044251" s="118"/>
      <c r="K1044251" s="118"/>
      <c r="L1044251" s="118"/>
      <c r="M1044251" s="118"/>
      <c r="N1044251" s="118"/>
      <c r="O1044251" s="118"/>
      <c r="XES1044251" s="1"/>
    </row>
    <row r="1044252" s="113" customFormat="1" customHeight="1" spans="8:16373">
      <c r="H1044252" s="117"/>
      <c r="I1044252" s="118"/>
      <c r="J1044252" s="118"/>
      <c r="K1044252" s="118"/>
      <c r="L1044252" s="118"/>
      <c r="M1044252" s="118"/>
      <c r="N1044252" s="118"/>
      <c r="O1044252" s="118"/>
      <c r="XES1044252" s="1"/>
    </row>
    <row r="1044253" s="113" customFormat="1" customHeight="1" spans="8:16373">
      <c r="H1044253" s="117"/>
      <c r="I1044253" s="118"/>
      <c r="J1044253" s="118"/>
      <c r="K1044253" s="118"/>
      <c r="L1044253" s="118"/>
      <c r="M1044253" s="118"/>
      <c r="N1044253" s="118"/>
      <c r="O1044253" s="118"/>
      <c r="XES1044253" s="1"/>
    </row>
    <row r="1044254" s="113" customFormat="1" customHeight="1" spans="8:16373">
      <c r="H1044254" s="117"/>
      <c r="I1044254" s="118"/>
      <c r="J1044254" s="118"/>
      <c r="K1044254" s="118"/>
      <c r="L1044254" s="118"/>
      <c r="M1044254" s="118"/>
      <c r="N1044254" s="118"/>
      <c r="O1044254" s="118"/>
      <c r="XES1044254" s="1"/>
    </row>
    <row r="1044255" s="113" customFormat="1" customHeight="1" spans="8:16373">
      <c r="H1044255" s="117"/>
      <c r="I1044255" s="118"/>
      <c r="J1044255" s="118"/>
      <c r="K1044255" s="118"/>
      <c r="L1044255" s="118"/>
      <c r="M1044255" s="118"/>
      <c r="N1044255" s="118"/>
      <c r="O1044255" s="118"/>
      <c r="XES1044255" s="1"/>
    </row>
    <row r="1044256" s="113" customFormat="1" customHeight="1" spans="8:16373">
      <c r="H1044256" s="117"/>
      <c r="I1044256" s="118"/>
      <c r="J1044256" s="118"/>
      <c r="K1044256" s="118"/>
      <c r="L1044256" s="118"/>
      <c r="M1044256" s="118"/>
      <c r="N1044256" s="118"/>
      <c r="O1044256" s="118"/>
      <c r="XES1044256" s="1"/>
    </row>
    <row r="1044257" s="113" customFormat="1" customHeight="1" spans="8:16373">
      <c r="H1044257" s="117"/>
      <c r="I1044257" s="118"/>
      <c r="J1044257" s="118"/>
      <c r="K1044257" s="118"/>
      <c r="L1044257" s="118"/>
      <c r="M1044257" s="118"/>
      <c r="N1044257" s="118"/>
      <c r="O1044257" s="118"/>
      <c r="XES1044257" s="1"/>
    </row>
    <row r="1044258" s="113" customFormat="1" customHeight="1" spans="8:16373">
      <c r="H1044258" s="117"/>
      <c r="I1044258" s="118"/>
      <c r="J1044258" s="118"/>
      <c r="K1044258" s="118"/>
      <c r="L1044258" s="118"/>
      <c r="M1044258" s="118"/>
      <c r="N1044258" s="118"/>
      <c r="O1044258" s="118"/>
      <c r="XES1044258" s="1"/>
    </row>
    <row r="1044259" s="113" customFormat="1" customHeight="1" spans="8:16373">
      <c r="H1044259" s="117"/>
      <c r="I1044259" s="118"/>
      <c r="J1044259" s="118"/>
      <c r="K1044259" s="118"/>
      <c r="L1044259" s="118"/>
      <c r="M1044259" s="118"/>
      <c r="N1044259" s="118"/>
      <c r="O1044259" s="118"/>
      <c r="XES1044259" s="1"/>
    </row>
    <row r="1044260" s="113" customFormat="1" customHeight="1" spans="8:16373">
      <c r="H1044260" s="117"/>
      <c r="I1044260" s="118"/>
      <c r="J1044260" s="118"/>
      <c r="K1044260" s="118"/>
      <c r="L1044260" s="118"/>
      <c r="M1044260" s="118"/>
      <c r="N1044260" s="118"/>
      <c r="O1044260" s="118"/>
      <c r="XES1044260" s="1"/>
    </row>
    <row r="1044261" s="113" customFormat="1" customHeight="1" spans="8:16373">
      <c r="H1044261" s="117"/>
      <c r="I1044261" s="118"/>
      <c r="J1044261" s="118"/>
      <c r="K1044261" s="118"/>
      <c r="L1044261" s="118"/>
      <c r="M1044261" s="118"/>
      <c r="N1044261" s="118"/>
      <c r="O1044261" s="118"/>
      <c r="XES1044261" s="1"/>
    </row>
    <row r="1044262" s="113" customFormat="1" customHeight="1" spans="8:16373">
      <c r="H1044262" s="117"/>
      <c r="I1044262" s="118"/>
      <c r="J1044262" s="118"/>
      <c r="K1044262" s="118"/>
      <c r="L1044262" s="118"/>
      <c r="M1044262" s="118"/>
      <c r="N1044262" s="118"/>
      <c r="O1044262" s="118"/>
      <c r="XES1044262" s="1"/>
    </row>
    <row r="1044263" s="113" customFormat="1" customHeight="1" spans="8:16373">
      <c r="H1044263" s="117"/>
      <c r="I1044263" s="118"/>
      <c r="J1044263" s="118"/>
      <c r="K1044263" s="118"/>
      <c r="L1044263" s="118"/>
      <c r="M1044263" s="118"/>
      <c r="N1044263" s="118"/>
      <c r="O1044263" s="118"/>
      <c r="XES1044263" s="1"/>
    </row>
    <row r="1044264" s="113" customFormat="1" customHeight="1" spans="8:16373">
      <c r="H1044264" s="117"/>
      <c r="I1044264" s="118"/>
      <c r="J1044264" s="118"/>
      <c r="K1044264" s="118"/>
      <c r="L1044264" s="118"/>
      <c r="M1044264" s="118"/>
      <c r="N1044264" s="118"/>
      <c r="O1044264" s="118"/>
      <c r="XES1044264" s="1"/>
    </row>
    <row r="1044265" s="113" customFormat="1" customHeight="1" spans="8:16373">
      <c r="H1044265" s="117"/>
      <c r="I1044265" s="118"/>
      <c r="J1044265" s="118"/>
      <c r="K1044265" s="118"/>
      <c r="L1044265" s="118"/>
      <c r="M1044265" s="118"/>
      <c r="N1044265" s="118"/>
      <c r="O1044265" s="118"/>
      <c r="XES1044265" s="1"/>
    </row>
    <row r="1044266" s="113" customFormat="1" customHeight="1" spans="8:16373">
      <c r="H1044266" s="117"/>
      <c r="I1044266" s="118"/>
      <c r="J1044266" s="118"/>
      <c r="K1044266" s="118"/>
      <c r="L1044266" s="118"/>
      <c r="M1044266" s="118"/>
      <c r="N1044266" s="118"/>
      <c r="O1044266" s="118"/>
      <c r="XES1044266" s="1"/>
    </row>
    <row r="1044267" s="113" customFormat="1" customHeight="1" spans="8:16373">
      <c r="H1044267" s="117"/>
      <c r="I1044267" s="118"/>
      <c r="J1044267" s="118"/>
      <c r="K1044267" s="118"/>
      <c r="L1044267" s="118"/>
      <c r="M1044267" s="118"/>
      <c r="N1044267" s="118"/>
      <c r="O1044267" s="118"/>
      <c r="XES1044267" s="1"/>
    </row>
    <row r="1044268" s="113" customFormat="1" customHeight="1" spans="8:16373">
      <c r="H1044268" s="117"/>
      <c r="I1044268" s="118"/>
      <c r="J1044268" s="118"/>
      <c r="K1044268" s="118"/>
      <c r="L1044268" s="118"/>
      <c r="M1044268" s="118"/>
      <c r="N1044268" s="118"/>
      <c r="O1044268" s="118"/>
      <c r="XES1044268" s="1"/>
    </row>
    <row r="1044269" s="113" customFormat="1" customHeight="1" spans="8:16373">
      <c r="H1044269" s="117"/>
      <c r="I1044269" s="118"/>
      <c r="J1044269" s="118"/>
      <c r="K1044269" s="118"/>
      <c r="L1044269" s="118"/>
      <c r="M1044269" s="118"/>
      <c r="N1044269" s="118"/>
      <c r="O1044269" s="118"/>
      <c r="XES1044269" s="1"/>
    </row>
    <row r="1044270" s="113" customFormat="1" customHeight="1" spans="8:16373">
      <c r="H1044270" s="117"/>
      <c r="I1044270" s="118"/>
      <c r="J1044270" s="118"/>
      <c r="K1044270" s="118"/>
      <c r="L1044270" s="118"/>
      <c r="M1044270" s="118"/>
      <c r="N1044270" s="118"/>
      <c r="O1044270" s="118"/>
      <c r="XES1044270" s="1"/>
    </row>
    <row r="1044271" s="113" customFormat="1" customHeight="1" spans="8:16373">
      <c r="H1044271" s="117"/>
      <c r="I1044271" s="118"/>
      <c r="J1044271" s="118"/>
      <c r="K1044271" s="118"/>
      <c r="L1044271" s="118"/>
      <c r="M1044271" s="118"/>
      <c r="N1044271" s="118"/>
      <c r="O1044271" s="118"/>
      <c r="XES1044271" s="1"/>
    </row>
    <row r="1044272" s="113" customFormat="1" customHeight="1" spans="8:16373">
      <c r="H1044272" s="117"/>
      <c r="I1044272" s="118"/>
      <c r="J1044272" s="118"/>
      <c r="K1044272" s="118"/>
      <c r="L1044272" s="118"/>
      <c r="M1044272" s="118"/>
      <c r="N1044272" s="118"/>
      <c r="O1044272" s="118"/>
      <c r="XES1044272" s="1"/>
    </row>
    <row r="1044273" s="113" customFormat="1" customHeight="1" spans="8:16373">
      <c r="H1044273" s="117"/>
      <c r="I1044273" s="118"/>
      <c r="J1044273" s="118"/>
      <c r="K1044273" s="118"/>
      <c r="L1044273" s="118"/>
      <c r="M1044273" s="118"/>
      <c r="N1044273" s="118"/>
      <c r="O1044273" s="118"/>
      <c r="XES1044273" s="1"/>
    </row>
    <row r="1044274" s="113" customFormat="1" customHeight="1" spans="8:16373">
      <c r="H1044274" s="117"/>
      <c r="I1044274" s="118"/>
      <c r="J1044274" s="118"/>
      <c r="K1044274" s="118"/>
      <c r="L1044274" s="118"/>
      <c r="M1044274" s="118"/>
      <c r="N1044274" s="118"/>
      <c r="O1044274" s="118"/>
      <c r="XES1044274" s="1"/>
    </row>
    <row r="1044275" s="113" customFormat="1" customHeight="1" spans="8:16373">
      <c r="H1044275" s="117"/>
      <c r="I1044275" s="118"/>
      <c r="J1044275" s="118"/>
      <c r="K1044275" s="118"/>
      <c r="L1044275" s="118"/>
      <c r="M1044275" s="118"/>
      <c r="N1044275" s="118"/>
      <c r="O1044275" s="118"/>
      <c r="XES1044275" s="1"/>
    </row>
    <row r="1044276" s="113" customFormat="1" customHeight="1" spans="8:16373">
      <c r="H1044276" s="117"/>
      <c r="I1044276" s="118"/>
      <c r="J1044276" s="118"/>
      <c r="K1044276" s="118"/>
      <c r="L1044276" s="118"/>
      <c r="M1044276" s="118"/>
      <c r="N1044276" s="118"/>
      <c r="O1044276" s="118"/>
      <c r="XES1044276" s="1"/>
    </row>
    <row r="1044277" s="113" customFormat="1" customHeight="1" spans="8:16373">
      <c r="H1044277" s="117"/>
      <c r="I1044277" s="118"/>
      <c r="J1044277" s="118"/>
      <c r="K1044277" s="118"/>
      <c r="L1044277" s="118"/>
      <c r="M1044277" s="118"/>
      <c r="N1044277" s="118"/>
      <c r="O1044277" s="118"/>
      <c r="XES1044277" s="1"/>
    </row>
    <row r="1044278" s="113" customFormat="1" customHeight="1" spans="8:16373">
      <c r="H1044278" s="117"/>
      <c r="I1044278" s="118"/>
      <c r="J1044278" s="118"/>
      <c r="K1044278" s="118"/>
      <c r="L1044278" s="118"/>
      <c r="M1044278" s="118"/>
      <c r="N1044278" s="118"/>
      <c r="O1044278" s="118"/>
      <c r="XES1044278" s="1"/>
    </row>
    <row r="1044279" s="113" customFormat="1" customHeight="1" spans="8:16373">
      <c r="H1044279" s="117"/>
      <c r="I1044279" s="118"/>
      <c r="J1044279" s="118"/>
      <c r="K1044279" s="118"/>
      <c r="L1044279" s="118"/>
      <c r="M1044279" s="118"/>
      <c r="N1044279" s="118"/>
      <c r="O1044279" s="118"/>
      <c r="XES1044279" s="1"/>
    </row>
    <row r="1044280" s="113" customFormat="1" customHeight="1" spans="8:16373">
      <c r="H1044280" s="117"/>
      <c r="I1044280" s="118"/>
      <c r="J1044280" s="118"/>
      <c r="K1044280" s="118"/>
      <c r="L1044280" s="118"/>
      <c r="M1044280" s="118"/>
      <c r="N1044280" s="118"/>
      <c r="O1044280" s="118"/>
      <c r="XES1044280" s="1"/>
    </row>
    <row r="1044281" s="113" customFormat="1" customHeight="1" spans="8:16373">
      <c r="H1044281" s="117"/>
      <c r="I1044281" s="118"/>
      <c r="J1044281" s="118"/>
      <c r="K1044281" s="118"/>
      <c r="L1044281" s="118"/>
      <c r="M1044281" s="118"/>
      <c r="N1044281" s="118"/>
      <c r="O1044281" s="118"/>
      <c r="XES1044281" s="1"/>
    </row>
    <row r="1044282" s="113" customFormat="1" customHeight="1" spans="8:16373">
      <c r="H1044282" s="117"/>
      <c r="I1044282" s="118"/>
      <c r="J1044282" s="118"/>
      <c r="K1044282" s="118"/>
      <c r="L1044282" s="118"/>
      <c r="M1044282" s="118"/>
      <c r="N1044282" s="118"/>
      <c r="O1044282" s="118"/>
      <c r="XES1044282" s="1"/>
    </row>
    <row r="1044283" s="113" customFormat="1" customHeight="1" spans="8:16373">
      <c r="H1044283" s="117"/>
      <c r="I1044283" s="118"/>
      <c r="J1044283" s="118"/>
      <c r="K1044283" s="118"/>
      <c r="L1044283" s="118"/>
      <c r="M1044283" s="118"/>
      <c r="N1044283" s="118"/>
      <c r="O1044283" s="118"/>
      <c r="XES1044283" s="1"/>
    </row>
    <row r="1044284" s="113" customFormat="1" customHeight="1" spans="8:16373">
      <c r="H1044284" s="117"/>
      <c r="I1044284" s="118"/>
      <c r="J1044284" s="118"/>
      <c r="K1044284" s="118"/>
      <c r="L1044284" s="118"/>
      <c r="M1044284" s="118"/>
      <c r="N1044284" s="118"/>
      <c r="O1044284" s="118"/>
      <c r="XES1044284" s="1"/>
    </row>
    <row r="1044285" s="113" customFormat="1" customHeight="1" spans="8:16373">
      <c r="H1044285" s="117"/>
      <c r="I1044285" s="118"/>
      <c r="J1044285" s="118"/>
      <c r="K1044285" s="118"/>
      <c r="L1044285" s="118"/>
      <c r="M1044285" s="118"/>
      <c r="N1044285" s="118"/>
      <c r="O1044285" s="118"/>
      <c r="XES1044285" s="1"/>
    </row>
    <row r="1044286" s="113" customFormat="1" customHeight="1" spans="8:16373">
      <c r="H1044286" s="117"/>
      <c r="I1044286" s="118"/>
      <c r="J1044286" s="118"/>
      <c r="K1044286" s="118"/>
      <c r="L1044286" s="118"/>
      <c r="M1044286" s="118"/>
      <c r="N1044286" s="118"/>
      <c r="O1044286" s="118"/>
      <c r="XES1044286" s="1"/>
    </row>
    <row r="1044287" s="113" customFormat="1" customHeight="1" spans="8:16373">
      <c r="H1044287" s="117"/>
      <c r="I1044287" s="118"/>
      <c r="J1044287" s="118"/>
      <c r="K1044287" s="118"/>
      <c r="L1044287" s="118"/>
      <c r="M1044287" s="118"/>
      <c r="N1044287" s="118"/>
      <c r="O1044287" s="118"/>
      <c r="XES1044287" s="1"/>
    </row>
    <row r="1044288" s="113" customFormat="1" customHeight="1" spans="8:16373">
      <c r="H1044288" s="117"/>
      <c r="I1044288" s="118"/>
      <c r="J1044288" s="118"/>
      <c r="K1044288" s="118"/>
      <c r="L1044288" s="118"/>
      <c r="M1044288" s="118"/>
      <c r="N1044288" s="118"/>
      <c r="O1044288" s="118"/>
      <c r="XES1044288" s="1"/>
    </row>
    <row r="1044289" s="113" customFormat="1" customHeight="1" spans="8:16373">
      <c r="H1044289" s="117"/>
      <c r="I1044289" s="118"/>
      <c r="J1044289" s="118"/>
      <c r="K1044289" s="118"/>
      <c r="L1044289" s="118"/>
      <c r="M1044289" s="118"/>
      <c r="N1044289" s="118"/>
      <c r="O1044289" s="118"/>
      <c r="XES1044289" s="1"/>
    </row>
    <row r="1044290" s="113" customFormat="1" customHeight="1" spans="8:16373">
      <c r="H1044290" s="117"/>
      <c r="I1044290" s="118"/>
      <c r="J1044290" s="118"/>
      <c r="K1044290" s="118"/>
      <c r="L1044290" s="118"/>
      <c r="M1044290" s="118"/>
      <c r="N1044290" s="118"/>
      <c r="O1044290" s="118"/>
      <c r="XES1044290" s="1"/>
    </row>
    <row r="1044291" s="113" customFormat="1" customHeight="1" spans="8:16373">
      <c r="H1044291" s="117"/>
      <c r="I1044291" s="118"/>
      <c r="J1044291" s="118"/>
      <c r="K1044291" s="118"/>
      <c r="L1044291" s="118"/>
      <c r="M1044291" s="118"/>
      <c r="N1044291" s="118"/>
      <c r="O1044291" s="118"/>
      <c r="XES1044291" s="1"/>
    </row>
    <row r="1044292" s="113" customFormat="1" customHeight="1" spans="8:16373">
      <c r="H1044292" s="117"/>
      <c r="I1044292" s="118"/>
      <c r="J1044292" s="118"/>
      <c r="K1044292" s="118"/>
      <c r="L1044292" s="118"/>
      <c r="M1044292" s="118"/>
      <c r="N1044292" s="118"/>
      <c r="O1044292" s="118"/>
      <c r="XES1044292" s="1"/>
    </row>
    <row r="1044293" s="113" customFormat="1" customHeight="1" spans="8:16373">
      <c r="H1044293" s="117"/>
      <c r="I1044293" s="118"/>
      <c r="J1044293" s="118"/>
      <c r="K1044293" s="118"/>
      <c r="L1044293" s="118"/>
      <c r="M1044293" s="118"/>
      <c r="N1044293" s="118"/>
      <c r="O1044293" s="118"/>
      <c r="XES1044293" s="1"/>
    </row>
    <row r="1044294" s="113" customFormat="1" customHeight="1" spans="8:16373">
      <c r="H1044294" s="117"/>
      <c r="I1044294" s="118"/>
      <c r="J1044294" s="118"/>
      <c r="K1044294" s="118"/>
      <c r="L1044294" s="118"/>
      <c r="M1044294" s="118"/>
      <c r="N1044294" s="118"/>
      <c r="O1044294" s="118"/>
      <c r="XES1044294" s="1"/>
    </row>
    <row r="1044295" s="113" customFormat="1" customHeight="1" spans="8:16373">
      <c r="H1044295" s="117"/>
      <c r="I1044295" s="118"/>
      <c r="J1044295" s="118"/>
      <c r="K1044295" s="118"/>
      <c r="L1044295" s="118"/>
      <c r="M1044295" s="118"/>
      <c r="N1044295" s="118"/>
      <c r="O1044295" s="118"/>
      <c r="XES1044295" s="1"/>
    </row>
    <row r="1044296" s="113" customFormat="1" customHeight="1" spans="8:16373">
      <c r="H1044296" s="117"/>
      <c r="I1044296" s="118"/>
      <c r="J1044296" s="118"/>
      <c r="K1044296" s="118"/>
      <c r="L1044296" s="118"/>
      <c r="M1044296" s="118"/>
      <c r="N1044296" s="118"/>
      <c r="O1044296" s="118"/>
      <c r="XES1044296" s="1"/>
    </row>
    <row r="1044297" s="113" customFormat="1" customHeight="1" spans="8:16373">
      <c r="H1044297" s="117"/>
      <c r="I1044297" s="118"/>
      <c r="J1044297" s="118"/>
      <c r="K1044297" s="118"/>
      <c r="L1044297" s="118"/>
      <c r="M1044297" s="118"/>
      <c r="N1044297" s="118"/>
      <c r="O1044297" s="118"/>
      <c r="XES1044297" s="1"/>
    </row>
    <row r="1044298" s="113" customFormat="1" customHeight="1" spans="8:16373">
      <c r="H1044298" s="117"/>
      <c r="I1044298" s="118"/>
      <c r="J1044298" s="118"/>
      <c r="K1044298" s="118"/>
      <c r="L1044298" s="118"/>
      <c r="M1044298" s="118"/>
      <c r="N1044298" s="118"/>
      <c r="O1044298" s="118"/>
      <c r="XES1044298" s="1"/>
    </row>
    <row r="1044299" s="113" customFormat="1" customHeight="1" spans="8:16373">
      <c r="H1044299" s="117"/>
      <c r="I1044299" s="118"/>
      <c r="J1044299" s="118"/>
      <c r="K1044299" s="118"/>
      <c r="L1044299" s="118"/>
      <c r="M1044299" s="118"/>
      <c r="N1044299" s="118"/>
      <c r="O1044299" s="118"/>
      <c r="XES1044299" s="1"/>
    </row>
    <row r="1044300" s="113" customFormat="1" customHeight="1" spans="8:16373">
      <c r="H1044300" s="117"/>
      <c r="I1044300" s="118"/>
      <c r="J1044300" s="118"/>
      <c r="K1044300" s="118"/>
      <c r="L1044300" s="118"/>
      <c r="M1044300" s="118"/>
      <c r="N1044300" s="118"/>
      <c r="O1044300" s="118"/>
      <c r="XES1044300" s="1"/>
    </row>
    <row r="1044301" s="113" customFormat="1" customHeight="1" spans="8:16373">
      <c r="H1044301" s="117"/>
      <c r="I1044301" s="118"/>
      <c r="J1044301" s="118"/>
      <c r="K1044301" s="118"/>
      <c r="L1044301" s="118"/>
      <c r="M1044301" s="118"/>
      <c r="N1044301" s="118"/>
      <c r="O1044301" s="118"/>
      <c r="XES1044301" s="1"/>
    </row>
    <row r="1044302" s="113" customFormat="1" customHeight="1" spans="8:16373">
      <c r="H1044302" s="117"/>
      <c r="I1044302" s="118"/>
      <c r="J1044302" s="118"/>
      <c r="K1044302" s="118"/>
      <c r="L1044302" s="118"/>
      <c r="M1044302" s="118"/>
      <c r="N1044302" s="118"/>
      <c r="O1044302" s="118"/>
      <c r="XES1044302" s="1"/>
    </row>
    <row r="1044303" s="113" customFormat="1" customHeight="1" spans="8:16373">
      <c r="H1044303" s="117"/>
      <c r="I1044303" s="118"/>
      <c r="J1044303" s="118"/>
      <c r="K1044303" s="118"/>
      <c r="L1044303" s="118"/>
      <c r="M1044303" s="118"/>
      <c r="N1044303" s="118"/>
      <c r="O1044303" s="118"/>
      <c r="XES1044303" s="1"/>
    </row>
    <row r="1044304" s="113" customFormat="1" customHeight="1" spans="8:16373">
      <c r="H1044304" s="117"/>
      <c r="I1044304" s="118"/>
      <c r="J1044304" s="118"/>
      <c r="K1044304" s="118"/>
      <c r="L1044304" s="118"/>
      <c r="M1044304" s="118"/>
      <c r="N1044304" s="118"/>
      <c r="O1044304" s="118"/>
      <c r="XES1044304" s="1"/>
    </row>
    <row r="1044305" s="113" customFormat="1" customHeight="1" spans="8:16373">
      <c r="H1044305" s="117"/>
      <c r="I1044305" s="118"/>
      <c r="J1044305" s="118"/>
      <c r="K1044305" s="118"/>
      <c r="L1044305" s="118"/>
      <c r="M1044305" s="118"/>
      <c r="N1044305" s="118"/>
      <c r="O1044305" s="118"/>
      <c r="XES1044305" s="1"/>
    </row>
    <row r="1044306" s="113" customFormat="1" customHeight="1" spans="8:16373">
      <c r="H1044306" s="117"/>
      <c r="I1044306" s="118"/>
      <c r="J1044306" s="118"/>
      <c r="K1044306" s="118"/>
      <c r="L1044306" s="118"/>
      <c r="M1044306" s="118"/>
      <c r="N1044306" s="118"/>
      <c r="O1044306" s="118"/>
      <c r="XES1044306" s="1"/>
    </row>
    <row r="1044307" s="113" customFormat="1" customHeight="1" spans="8:16373">
      <c r="H1044307" s="117"/>
      <c r="I1044307" s="118"/>
      <c r="J1044307" s="118"/>
      <c r="K1044307" s="118"/>
      <c r="L1044307" s="118"/>
      <c r="M1044307" s="118"/>
      <c r="N1044307" s="118"/>
      <c r="O1044307" s="118"/>
      <c r="XES1044307" s="1"/>
    </row>
    <row r="1044308" s="113" customFormat="1" customHeight="1" spans="8:16373">
      <c r="H1044308" s="117"/>
      <c r="I1044308" s="118"/>
      <c r="J1044308" s="118"/>
      <c r="K1044308" s="118"/>
      <c r="L1044308" s="118"/>
      <c r="M1044308" s="118"/>
      <c r="N1044308" s="118"/>
      <c r="O1044308" s="118"/>
      <c r="XES1044308" s="1"/>
    </row>
    <row r="1044309" s="113" customFormat="1" customHeight="1" spans="8:16373">
      <c r="H1044309" s="117"/>
      <c r="I1044309" s="118"/>
      <c r="J1044309" s="118"/>
      <c r="K1044309" s="118"/>
      <c r="L1044309" s="118"/>
      <c r="M1044309" s="118"/>
      <c r="N1044309" s="118"/>
      <c r="O1044309" s="118"/>
      <c r="XES1044309" s="1"/>
    </row>
    <row r="1044310" s="113" customFormat="1" customHeight="1" spans="8:16373">
      <c r="H1044310" s="117"/>
      <c r="I1044310" s="118"/>
      <c r="J1044310" s="118"/>
      <c r="K1044310" s="118"/>
      <c r="L1044310" s="118"/>
      <c r="M1044310" s="118"/>
      <c r="N1044310" s="118"/>
      <c r="O1044310" s="118"/>
      <c r="XES1044310" s="1"/>
    </row>
    <row r="1044311" s="113" customFormat="1" customHeight="1" spans="8:16373">
      <c r="H1044311" s="117"/>
      <c r="I1044311" s="118"/>
      <c r="J1044311" s="118"/>
      <c r="K1044311" s="118"/>
      <c r="L1044311" s="118"/>
      <c r="M1044311" s="118"/>
      <c r="N1044311" s="118"/>
      <c r="O1044311" s="118"/>
      <c r="XES1044311" s="1"/>
    </row>
    <row r="1044312" s="113" customFormat="1" customHeight="1" spans="8:16373">
      <c r="H1044312" s="117"/>
      <c r="I1044312" s="118"/>
      <c r="J1044312" s="118"/>
      <c r="K1044312" s="118"/>
      <c r="L1044312" s="118"/>
      <c r="M1044312" s="118"/>
      <c r="N1044312" s="118"/>
      <c r="O1044312" s="118"/>
      <c r="XES1044312" s="1"/>
    </row>
    <row r="1044313" s="113" customFormat="1" customHeight="1" spans="8:16373">
      <c r="H1044313" s="117"/>
      <c r="I1044313" s="118"/>
      <c r="J1044313" s="118"/>
      <c r="K1044313" s="118"/>
      <c r="L1044313" s="118"/>
      <c r="M1044313" s="118"/>
      <c r="N1044313" s="118"/>
      <c r="O1044313" s="118"/>
      <c r="XES1044313" s="1"/>
    </row>
    <row r="1044314" s="113" customFormat="1" customHeight="1" spans="8:16373">
      <c r="H1044314" s="117"/>
      <c r="I1044314" s="118"/>
      <c r="J1044314" s="118"/>
      <c r="K1044314" s="118"/>
      <c r="L1044314" s="118"/>
      <c r="M1044314" s="118"/>
      <c r="N1044314" s="118"/>
      <c r="O1044314" s="118"/>
      <c r="XES1044314" s="1"/>
    </row>
    <row r="1044315" s="113" customFormat="1" customHeight="1" spans="8:16373">
      <c r="H1044315" s="117"/>
      <c r="I1044315" s="118"/>
      <c r="J1044315" s="118"/>
      <c r="K1044315" s="118"/>
      <c r="L1044315" s="118"/>
      <c r="M1044315" s="118"/>
      <c r="N1044315" s="118"/>
      <c r="O1044315" s="118"/>
      <c r="XES1044315" s="1"/>
    </row>
    <row r="1044316" s="113" customFormat="1" customHeight="1" spans="8:16373">
      <c r="H1044316" s="117"/>
      <c r="I1044316" s="118"/>
      <c r="J1044316" s="118"/>
      <c r="K1044316" s="118"/>
      <c r="L1044316" s="118"/>
      <c r="M1044316" s="118"/>
      <c r="N1044316" s="118"/>
      <c r="O1044316" s="118"/>
      <c r="XES1044316" s="1"/>
    </row>
    <row r="1044317" s="113" customFormat="1" customHeight="1" spans="8:16373">
      <c r="H1044317" s="117"/>
      <c r="I1044317" s="118"/>
      <c r="J1044317" s="118"/>
      <c r="K1044317" s="118"/>
      <c r="L1044317" s="118"/>
      <c r="M1044317" s="118"/>
      <c r="N1044317" s="118"/>
      <c r="O1044317" s="118"/>
      <c r="XES1044317" s="1"/>
    </row>
    <row r="1044318" s="113" customFormat="1" customHeight="1" spans="8:16373">
      <c r="H1044318" s="117"/>
      <c r="I1044318" s="118"/>
      <c r="J1044318" s="118"/>
      <c r="K1044318" s="118"/>
      <c r="L1044318" s="118"/>
      <c r="M1044318" s="118"/>
      <c r="N1044318" s="118"/>
      <c r="O1044318" s="118"/>
      <c r="XES1044318" s="1"/>
    </row>
    <row r="1044319" s="113" customFormat="1" customHeight="1" spans="8:16373">
      <c r="H1044319" s="117"/>
      <c r="I1044319" s="118"/>
      <c r="J1044319" s="118"/>
      <c r="K1044319" s="118"/>
      <c r="L1044319" s="118"/>
      <c r="M1044319" s="118"/>
      <c r="N1044319" s="118"/>
      <c r="O1044319" s="118"/>
      <c r="XES1044319" s="1"/>
    </row>
    <row r="1044320" s="113" customFormat="1" customHeight="1" spans="8:16373">
      <c r="H1044320" s="117"/>
      <c r="I1044320" s="118"/>
      <c r="J1044320" s="118"/>
      <c r="K1044320" s="118"/>
      <c r="L1044320" s="118"/>
      <c r="M1044320" s="118"/>
      <c r="N1044320" s="118"/>
      <c r="O1044320" s="118"/>
      <c r="XES1044320" s="1"/>
    </row>
    <row r="1044321" s="113" customFormat="1" customHeight="1" spans="8:16373">
      <c r="H1044321" s="117"/>
      <c r="I1044321" s="118"/>
      <c r="J1044321" s="118"/>
      <c r="K1044321" s="118"/>
      <c r="L1044321" s="118"/>
      <c r="M1044321" s="118"/>
      <c r="N1044321" s="118"/>
      <c r="O1044321" s="118"/>
      <c r="XES1044321" s="1"/>
    </row>
    <row r="1044322" s="113" customFormat="1" customHeight="1" spans="8:16373">
      <c r="H1044322" s="117"/>
      <c r="I1044322" s="118"/>
      <c r="J1044322" s="118"/>
      <c r="K1044322" s="118"/>
      <c r="L1044322" s="118"/>
      <c r="M1044322" s="118"/>
      <c r="N1044322" s="118"/>
      <c r="O1044322" s="118"/>
      <c r="XES1044322" s="1"/>
    </row>
    <row r="1044323" s="113" customFormat="1" customHeight="1" spans="8:16373">
      <c r="H1044323" s="117"/>
      <c r="I1044323" s="118"/>
      <c r="J1044323" s="118"/>
      <c r="K1044323" s="118"/>
      <c r="L1044323" s="118"/>
      <c r="M1044323" s="118"/>
      <c r="N1044323" s="118"/>
      <c r="O1044323" s="118"/>
      <c r="XES1044323" s="1"/>
    </row>
    <row r="1044324" s="113" customFormat="1" customHeight="1" spans="8:16373">
      <c r="H1044324" s="117"/>
      <c r="I1044324" s="118"/>
      <c r="J1044324" s="118"/>
      <c r="K1044324" s="118"/>
      <c r="L1044324" s="118"/>
      <c r="M1044324" s="118"/>
      <c r="N1044324" s="118"/>
      <c r="O1044324" s="118"/>
      <c r="XES1044324" s="1"/>
    </row>
    <row r="1044325" s="113" customFormat="1" customHeight="1" spans="8:16373">
      <c r="H1044325" s="117"/>
      <c r="I1044325" s="118"/>
      <c r="J1044325" s="118"/>
      <c r="K1044325" s="118"/>
      <c r="L1044325" s="118"/>
      <c r="M1044325" s="118"/>
      <c r="N1044325" s="118"/>
      <c r="O1044325" s="118"/>
      <c r="XES1044325" s="1"/>
    </row>
    <row r="1044326" s="113" customFormat="1" customHeight="1" spans="8:16373">
      <c r="H1044326" s="117"/>
      <c r="I1044326" s="118"/>
      <c r="J1044326" s="118"/>
      <c r="K1044326" s="118"/>
      <c r="L1044326" s="118"/>
      <c r="M1044326" s="118"/>
      <c r="N1044326" s="118"/>
      <c r="O1044326" s="118"/>
      <c r="XES1044326" s="1"/>
    </row>
    <row r="1044327" s="113" customFormat="1" customHeight="1" spans="8:16373">
      <c r="H1044327" s="117"/>
      <c r="I1044327" s="118"/>
      <c r="J1044327" s="118"/>
      <c r="K1044327" s="118"/>
      <c r="L1044327" s="118"/>
      <c r="M1044327" s="118"/>
      <c r="N1044327" s="118"/>
      <c r="O1044327" s="118"/>
      <c r="XES1044327" s="1"/>
    </row>
    <row r="1044328" s="113" customFormat="1" customHeight="1" spans="8:16373">
      <c r="H1044328" s="117"/>
      <c r="I1044328" s="118"/>
      <c r="J1044328" s="118"/>
      <c r="K1044328" s="118"/>
      <c r="L1044328" s="118"/>
      <c r="M1044328" s="118"/>
      <c r="N1044328" s="118"/>
      <c r="O1044328" s="118"/>
      <c r="XES1044328" s="1"/>
    </row>
    <row r="1044329" s="113" customFormat="1" customHeight="1" spans="8:16373">
      <c r="H1044329" s="117"/>
      <c r="I1044329" s="118"/>
      <c r="J1044329" s="118"/>
      <c r="K1044329" s="118"/>
      <c r="L1044329" s="118"/>
      <c r="M1044329" s="118"/>
      <c r="N1044329" s="118"/>
      <c r="O1044329" s="118"/>
      <c r="XES1044329" s="1"/>
    </row>
    <row r="1044330" s="113" customFormat="1" customHeight="1" spans="8:16373">
      <c r="H1044330" s="117"/>
      <c r="I1044330" s="118"/>
      <c r="J1044330" s="118"/>
      <c r="K1044330" s="118"/>
      <c r="L1044330" s="118"/>
      <c r="M1044330" s="118"/>
      <c r="N1044330" s="118"/>
      <c r="O1044330" s="118"/>
      <c r="XES1044330" s="1"/>
    </row>
    <row r="1044331" s="113" customFormat="1" customHeight="1" spans="8:16373">
      <c r="H1044331" s="117"/>
      <c r="I1044331" s="118"/>
      <c r="J1044331" s="118"/>
      <c r="K1044331" s="118"/>
      <c r="L1044331" s="118"/>
      <c r="M1044331" s="118"/>
      <c r="N1044331" s="118"/>
      <c r="O1044331" s="118"/>
      <c r="XES1044331" s="1"/>
    </row>
    <row r="1044332" s="113" customFormat="1" customHeight="1" spans="8:16373">
      <c r="H1044332" s="117"/>
      <c r="I1044332" s="118"/>
      <c r="J1044332" s="118"/>
      <c r="K1044332" s="118"/>
      <c r="L1044332" s="118"/>
      <c r="M1044332" s="118"/>
      <c r="N1044332" s="118"/>
      <c r="O1044332" s="118"/>
      <c r="XES1044332" s="1"/>
    </row>
    <row r="1044333" s="113" customFormat="1" customHeight="1" spans="8:16373">
      <c r="H1044333" s="117"/>
      <c r="I1044333" s="118"/>
      <c r="J1044333" s="118"/>
      <c r="K1044333" s="118"/>
      <c r="L1044333" s="118"/>
      <c r="M1044333" s="118"/>
      <c r="N1044333" s="118"/>
      <c r="O1044333" s="118"/>
      <c r="XES1044333" s="1"/>
    </row>
    <row r="1044334" s="113" customFormat="1" customHeight="1" spans="8:16373">
      <c r="H1044334" s="117"/>
      <c r="I1044334" s="118"/>
      <c r="J1044334" s="118"/>
      <c r="K1044334" s="118"/>
      <c r="L1044334" s="118"/>
      <c r="M1044334" s="118"/>
      <c r="N1044334" s="118"/>
      <c r="O1044334" s="118"/>
      <c r="XES1044334" s="1"/>
    </row>
    <row r="1044335" s="113" customFormat="1" customHeight="1" spans="8:16373">
      <c r="H1044335" s="117"/>
      <c r="I1044335" s="118"/>
      <c r="J1044335" s="118"/>
      <c r="K1044335" s="118"/>
      <c r="L1044335" s="118"/>
      <c r="M1044335" s="118"/>
      <c r="N1044335" s="118"/>
      <c r="O1044335" s="118"/>
      <c r="XES1044335" s="1"/>
    </row>
    <row r="1044336" s="113" customFormat="1" customHeight="1" spans="8:16373">
      <c r="H1044336" s="117"/>
      <c r="I1044336" s="118"/>
      <c r="J1044336" s="118"/>
      <c r="K1044336" s="118"/>
      <c r="L1044336" s="118"/>
      <c r="M1044336" s="118"/>
      <c r="N1044336" s="118"/>
      <c r="O1044336" s="118"/>
      <c r="XES1044336" s="1"/>
    </row>
    <row r="1044337" s="113" customFormat="1" customHeight="1" spans="8:16373">
      <c r="H1044337" s="117"/>
      <c r="I1044337" s="118"/>
      <c r="J1044337" s="118"/>
      <c r="K1044337" s="118"/>
      <c r="L1044337" s="118"/>
      <c r="M1044337" s="118"/>
      <c r="N1044337" s="118"/>
      <c r="O1044337" s="118"/>
      <c r="XES1044337" s="1"/>
    </row>
    <row r="1044338" s="113" customFormat="1" customHeight="1" spans="8:16373">
      <c r="H1044338" s="117"/>
      <c r="I1044338" s="118"/>
      <c r="J1044338" s="118"/>
      <c r="K1044338" s="118"/>
      <c r="L1044338" s="118"/>
      <c r="M1044338" s="118"/>
      <c r="N1044338" s="118"/>
      <c r="O1044338" s="118"/>
      <c r="XES1044338" s="1"/>
    </row>
    <row r="1044339" s="113" customFormat="1" customHeight="1" spans="8:16373">
      <c r="H1044339" s="117"/>
      <c r="I1044339" s="118"/>
      <c r="J1044339" s="118"/>
      <c r="K1044339" s="118"/>
      <c r="L1044339" s="118"/>
      <c r="M1044339" s="118"/>
      <c r="N1044339" s="118"/>
      <c r="O1044339" s="118"/>
      <c r="XES1044339" s="1"/>
    </row>
    <row r="1044340" s="113" customFormat="1" customHeight="1" spans="8:16373">
      <c r="H1044340" s="117"/>
      <c r="I1044340" s="118"/>
      <c r="J1044340" s="118"/>
      <c r="K1044340" s="118"/>
      <c r="L1044340" s="118"/>
      <c r="M1044340" s="118"/>
      <c r="N1044340" s="118"/>
      <c r="O1044340" s="118"/>
      <c r="XES1044340" s="1"/>
    </row>
    <row r="1044341" s="113" customFormat="1" customHeight="1" spans="8:16373">
      <c r="H1044341" s="117"/>
      <c r="I1044341" s="118"/>
      <c r="J1044341" s="118"/>
      <c r="K1044341" s="118"/>
      <c r="L1044341" s="118"/>
      <c r="M1044341" s="118"/>
      <c r="N1044341" s="118"/>
      <c r="O1044341" s="118"/>
      <c r="XES1044341" s="1"/>
    </row>
    <row r="1044342" s="113" customFormat="1" customHeight="1" spans="8:16373">
      <c r="H1044342" s="117"/>
      <c r="I1044342" s="118"/>
      <c r="J1044342" s="118"/>
      <c r="K1044342" s="118"/>
      <c r="L1044342" s="118"/>
      <c r="M1044342" s="118"/>
      <c r="N1044342" s="118"/>
      <c r="O1044342" s="118"/>
      <c r="XES1044342" s="1"/>
    </row>
    <row r="1044343" s="113" customFormat="1" customHeight="1" spans="8:16373">
      <c r="H1044343" s="117"/>
      <c r="I1044343" s="118"/>
      <c r="J1044343" s="118"/>
      <c r="K1044343" s="118"/>
      <c r="L1044343" s="118"/>
      <c r="M1044343" s="118"/>
      <c r="N1044343" s="118"/>
      <c r="O1044343" s="118"/>
      <c r="XES1044343" s="1"/>
    </row>
    <row r="1044344" s="113" customFormat="1" customHeight="1" spans="8:16373">
      <c r="H1044344" s="117"/>
      <c r="I1044344" s="118"/>
      <c r="J1044344" s="118"/>
      <c r="K1044344" s="118"/>
      <c r="L1044344" s="118"/>
      <c r="M1044344" s="118"/>
      <c r="N1044344" s="118"/>
      <c r="O1044344" s="118"/>
      <c r="XES1044344" s="1"/>
    </row>
    <row r="1044345" s="113" customFormat="1" customHeight="1" spans="8:16373">
      <c r="H1044345" s="117"/>
      <c r="I1044345" s="118"/>
      <c r="J1044345" s="118"/>
      <c r="K1044345" s="118"/>
      <c r="L1044345" s="118"/>
      <c r="M1044345" s="118"/>
      <c r="N1044345" s="118"/>
      <c r="O1044345" s="118"/>
      <c r="XES1044345" s="1"/>
    </row>
    <row r="1044346" s="113" customFormat="1" customHeight="1" spans="8:16373">
      <c r="H1044346" s="117"/>
      <c r="I1044346" s="118"/>
      <c r="J1044346" s="118"/>
      <c r="K1044346" s="118"/>
      <c r="L1044346" s="118"/>
      <c r="M1044346" s="118"/>
      <c r="N1044346" s="118"/>
      <c r="O1044346" s="118"/>
      <c r="XES1044346" s="1"/>
    </row>
    <row r="1044347" s="113" customFormat="1" customHeight="1" spans="8:16373">
      <c r="H1044347" s="117"/>
      <c r="I1044347" s="118"/>
      <c r="J1044347" s="118"/>
      <c r="K1044347" s="118"/>
      <c r="L1044347" s="118"/>
      <c r="M1044347" s="118"/>
      <c r="N1044347" s="118"/>
      <c r="O1044347" s="118"/>
      <c r="XES1044347" s="1"/>
    </row>
    <row r="1044348" s="113" customFormat="1" customHeight="1" spans="8:16373">
      <c r="H1044348" s="117"/>
      <c r="I1044348" s="118"/>
      <c r="J1044348" s="118"/>
      <c r="K1044348" s="118"/>
      <c r="L1044348" s="118"/>
      <c r="M1044348" s="118"/>
      <c r="N1044348" s="118"/>
      <c r="O1044348" s="118"/>
      <c r="XES1044348" s="1"/>
    </row>
    <row r="1044349" s="113" customFormat="1" customHeight="1" spans="8:16373">
      <c r="H1044349" s="117"/>
      <c r="I1044349" s="118"/>
      <c r="J1044349" s="118"/>
      <c r="K1044349" s="118"/>
      <c r="L1044349" s="118"/>
      <c r="M1044349" s="118"/>
      <c r="N1044349" s="118"/>
      <c r="O1044349" s="118"/>
      <c r="XES1044349" s="1"/>
    </row>
    <row r="1044350" s="113" customFormat="1" customHeight="1" spans="8:16373">
      <c r="H1044350" s="117"/>
      <c r="I1044350" s="118"/>
      <c r="J1044350" s="118"/>
      <c r="K1044350" s="118"/>
      <c r="L1044350" s="118"/>
      <c r="M1044350" s="118"/>
      <c r="N1044350" s="118"/>
      <c r="O1044350" s="118"/>
      <c r="XES1044350" s="1"/>
    </row>
    <row r="1044351" s="113" customFormat="1" customHeight="1" spans="8:16373">
      <c r="H1044351" s="117"/>
      <c r="I1044351" s="118"/>
      <c r="J1044351" s="118"/>
      <c r="K1044351" s="118"/>
      <c r="L1044351" s="118"/>
      <c r="M1044351" s="118"/>
      <c r="N1044351" s="118"/>
      <c r="O1044351" s="118"/>
      <c r="XES1044351" s="1"/>
    </row>
    <row r="1044352" s="113" customFormat="1" customHeight="1" spans="8:16373">
      <c r="H1044352" s="117"/>
      <c r="I1044352" s="118"/>
      <c r="J1044352" s="118"/>
      <c r="K1044352" s="118"/>
      <c r="L1044352" s="118"/>
      <c r="M1044352" s="118"/>
      <c r="N1044352" s="118"/>
      <c r="O1044352" s="118"/>
      <c r="XES1044352" s="1"/>
    </row>
    <row r="1044353" s="113" customFormat="1" customHeight="1" spans="8:16373">
      <c r="H1044353" s="117"/>
      <c r="I1044353" s="118"/>
      <c r="J1044353" s="118"/>
      <c r="K1044353" s="118"/>
      <c r="L1044353" s="118"/>
      <c r="M1044353" s="118"/>
      <c r="N1044353" s="118"/>
      <c r="O1044353" s="118"/>
      <c r="XES1044353" s="1"/>
    </row>
    <row r="1044354" s="113" customFormat="1" customHeight="1" spans="8:16373">
      <c r="H1044354" s="117"/>
      <c r="I1044354" s="118"/>
      <c r="J1044354" s="118"/>
      <c r="K1044354" s="118"/>
      <c r="L1044354" s="118"/>
      <c r="M1044354" s="118"/>
      <c r="N1044354" s="118"/>
      <c r="O1044354" s="118"/>
      <c r="XES1044354" s="1"/>
    </row>
    <row r="1044355" s="113" customFormat="1" customHeight="1" spans="8:16373">
      <c r="H1044355" s="117"/>
      <c r="I1044355" s="118"/>
      <c r="J1044355" s="118"/>
      <c r="K1044355" s="118"/>
      <c r="L1044355" s="118"/>
      <c r="M1044355" s="118"/>
      <c r="N1044355" s="118"/>
      <c r="O1044355" s="118"/>
      <c r="XES1044355" s="1"/>
    </row>
    <row r="1044356" s="113" customFormat="1" customHeight="1" spans="8:16373">
      <c r="H1044356" s="117"/>
      <c r="I1044356" s="118"/>
      <c r="J1044356" s="118"/>
      <c r="K1044356" s="118"/>
      <c r="L1044356" s="118"/>
      <c r="M1044356" s="118"/>
      <c r="N1044356" s="118"/>
      <c r="O1044356" s="118"/>
      <c r="XES1044356" s="1"/>
    </row>
    <row r="1044357" s="113" customFormat="1" customHeight="1" spans="8:16373">
      <c r="H1044357" s="117"/>
      <c r="I1044357" s="118"/>
      <c r="J1044357" s="118"/>
      <c r="K1044357" s="118"/>
      <c r="L1044357" s="118"/>
      <c r="M1044357" s="118"/>
      <c r="N1044357" s="118"/>
      <c r="O1044357" s="118"/>
      <c r="XES1044357" s="1"/>
    </row>
    <row r="1044358" s="113" customFormat="1" customHeight="1" spans="8:16373">
      <c r="H1044358" s="117"/>
      <c r="I1044358" s="118"/>
      <c r="J1044358" s="118"/>
      <c r="K1044358" s="118"/>
      <c r="L1044358" s="118"/>
      <c r="M1044358" s="118"/>
      <c r="N1044358" s="118"/>
      <c r="O1044358" s="118"/>
      <c r="XES1044358" s="1"/>
    </row>
    <row r="1044359" s="113" customFormat="1" customHeight="1" spans="8:16373">
      <c r="H1044359" s="117"/>
      <c r="I1044359" s="118"/>
      <c r="J1044359" s="118"/>
      <c r="K1044359" s="118"/>
      <c r="L1044359" s="118"/>
      <c r="M1044359" s="118"/>
      <c r="N1044359" s="118"/>
      <c r="O1044359" s="118"/>
      <c r="XES1044359" s="1"/>
    </row>
    <row r="1044360" s="113" customFormat="1" customHeight="1" spans="8:16373">
      <c r="H1044360" s="117"/>
      <c r="I1044360" s="118"/>
      <c r="J1044360" s="118"/>
      <c r="K1044360" s="118"/>
      <c r="L1044360" s="118"/>
      <c r="M1044360" s="118"/>
      <c r="N1044360" s="118"/>
      <c r="O1044360" s="118"/>
      <c r="XES1044360" s="1"/>
    </row>
    <row r="1044361" s="113" customFormat="1" customHeight="1" spans="8:16373">
      <c r="H1044361" s="117"/>
      <c r="I1044361" s="118"/>
      <c r="J1044361" s="118"/>
      <c r="K1044361" s="118"/>
      <c r="L1044361" s="118"/>
      <c r="M1044361" s="118"/>
      <c r="N1044361" s="118"/>
      <c r="O1044361" s="118"/>
      <c r="XES1044361" s="1"/>
    </row>
    <row r="1044362" s="113" customFormat="1" customHeight="1" spans="8:16373">
      <c r="H1044362" s="117"/>
      <c r="I1044362" s="118"/>
      <c r="J1044362" s="118"/>
      <c r="K1044362" s="118"/>
      <c r="L1044362" s="118"/>
      <c r="M1044362" s="118"/>
      <c r="N1044362" s="118"/>
      <c r="O1044362" s="118"/>
      <c r="XES1044362" s="1"/>
    </row>
    <row r="1044363" s="113" customFormat="1" customHeight="1" spans="8:16373">
      <c r="H1044363" s="117"/>
      <c r="I1044363" s="118"/>
      <c r="J1044363" s="118"/>
      <c r="K1044363" s="118"/>
      <c r="L1044363" s="118"/>
      <c r="M1044363" s="118"/>
      <c r="N1044363" s="118"/>
      <c r="O1044363" s="118"/>
      <c r="XES1044363" s="1"/>
    </row>
    <row r="1044364" s="113" customFormat="1" customHeight="1" spans="8:16373">
      <c r="H1044364" s="117"/>
      <c r="I1044364" s="118"/>
      <c r="J1044364" s="118"/>
      <c r="K1044364" s="118"/>
      <c r="L1044364" s="118"/>
      <c r="M1044364" s="118"/>
      <c r="N1044364" s="118"/>
      <c r="O1044364" s="118"/>
      <c r="XES1044364" s="1"/>
    </row>
    <row r="1044365" s="113" customFormat="1" customHeight="1" spans="8:16373">
      <c r="H1044365" s="117"/>
      <c r="I1044365" s="118"/>
      <c r="J1044365" s="118"/>
      <c r="K1044365" s="118"/>
      <c r="L1044365" s="118"/>
      <c r="M1044365" s="118"/>
      <c r="N1044365" s="118"/>
      <c r="O1044365" s="118"/>
      <c r="XES1044365" s="1"/>
    </row>
    <row r="1044366" s="113" customFormat="1" customHeight="1" spans="8:16373">
      <c r="H1044366" s="117"/>
      <c r="I1044366" s="118"/>
      <c r="J1044366" s="118"/>
      <c r="K1044366" s="118"/>
      <c r="L1044366" s="118"/>
      <c r="M1044366" s="118"/>
      <c r="N1044366" s="118"/>
      <c r="O1044366" s="118"/>
      <c r="XES1044366" s="1"/>
    </row>
    <row r="1044367" s="113" customFormat="1" customHeight="1" spans="8:16373">
      <c r="H1044367" s="117"/>
      <c r="I1044367" s="118"/>
      <c r="J1044367" s="118"/>
      <c r="K1044367" s="118"/>
      <c r="L1044367" s="118"/>
      <c r="M1044367" s="118"/>
      <c r="N1044367" s="118"/>
      <c r="O1044367" s="118"/>
      <c r="XES1044367" s="1"/>
    </row>
    <row r="1044368" s="113" customFormat="1" customHeight="1" spans="8:16373">
      <c r="H1044368" s="117"/>
      <c r="I1044368" s="118"/>
      <c r="J1044368" s="118"/>
      <c r="K1044368" s="118"/>
      <c r="L1044368" s="118"/>
      <c r="M1044368" s="118"/>
      <c r="N1044368" s="118"/>
      <c r="O1044368" s="118"/>
      <c r="XES1044368" s="1"/>
    </row>
    <row r="1044369" s="113" customFormat="1" customHeight="1" spans="8:16373">
      <c r="H1044369" s="117"/>
      <c r="I1044369" s="118"/>
      <c r="J1044369" s="118"/>
      <c r="K1044369" s="118"/>
      <c r="L1044369" s="118"/>
      <c r="M1044369" s="118"/>
      <c r="N1044369" s="118"/>
      <c r="O1044369" s="118"/>
      <c r="XES1044369" s="1"/>
    </row>
    <row r="1044370" s="113" customFormat="1" customHeight="1" spans="8:16373">
      <c r="H1044370" s="117"/>
      <c r="I1044370" s="118"/>
      <c r="J1044370" s="118"/>
      <c r="K1044370" s="118"/>
      <c r="L1044370" s="118"/>
      <c r="M1044370" s="118"/>
      <c r="N1044370" s="118"/>
      <c r="O1044370" s="118"/>
      <c r="XES1044370" s="1"/>
    </row>
    <row r="1044371" s="113" customFormat="1" customHeight="1" spans="8:16373">
      <c r="H1044371" s="117"/>
      <c r="I1044371" s="118"/>
      <c r="J1044371" s="118"/>
      <c r="K1044371" s="118"/>
      <c r="L1044371" s="118"/>
      <c r="M1044371" s="118"/>
      <c r="N1044371" s="118"/>
      <c r="O1044371" s="118"/>
      <c r="XES1044371" s="1"/>
    </row>
    <row r="1044372" s="113" customFormat="1" customHeight="1" spans="8:16373">
      <c r="H1044372" s="117"/>
      <c r="I1044372" s="118"/>
      <c r="J1044372" s="118"/>
      <c r="K1044372" s="118"/>
      <c r="L1044372" s="118"/>
      <c r="M1044372" s="118"/>
      <c r="N1044372" s="118"/>
      <c r="O1044372" s="118"/>
      <c r="XES1044372" s="1"/>
    </row>
    <row r="1044373" s="113" customFormat="1" customHeight="1" spans="8:16373">
      <c r="H1044373" s="117"/>
      <c r="I1044373" s="118"/>
      <c r="J1044373" s="118"/>
      <c r="K1044373" s="118"/>
      <c r="L1044373" s="118"/>
      <c r="M1044373" s="118"/>
      <c r="N1044373" s="118"/>
      <c r="O1044373" s="118"/>
      <c r="XES1044373" s="1"/>
    </row>
    <row r="1044374" s="113" customFormat="1" customHeight="1" spans="8:16373">
      <c r="H1044374" s="117"/>
      <c r="I1044374" s="118"/>
      <c r="J1044374" s="118"/>
      <c r="K1044374" s="118"/>
      <c r="L1044374" s="118"/>
      <c r="M1044374" s="118"/>
      <c r="N1044374" s="118"/>
      <c r="O1044374" s="118"/>
      <c r="XES1044374" s="1"/>
    </row>
    <row r="1044375" s="113" customFormat="1" customHeight="1" spans="8:16373">
      <c r="H1044375" s="117"/>
      <c r="I1044375" s="118"/>
      <c r="J1044375" s="118"/>
      <c r="K1044375" s="118"/>
      <c r="L1044375" s="118"/>
      <c r="M1044375" s="118"/>
      <c r="N1044375" s="118"/>
      <c r="O1044375" s="118"/>
      <c r="XES1044375" s="1"/>
    </row>
    <row r="1044376" s="113" customFormat="1" customHeight="1" spans="8:16373">
      <c r="H1044376" s="117"/>
      <c r="I1044376" s="118"/>
      <c r="J1044376" s="118"/>
      <c r="K1044376" s="118"/>
      <c r="L1044376" s="118"/>
      <c r="M1044376" s="118"/>
      <c r="N1044376" s="118"/>
      <c r="O1044376" s="118"/>
      <c r="XES1044376" s="1"/>
    </row>
    <row r="1044377" s="113" customFormat="1" customHeight="1" spans="8:16373">
      <c r="H1044377" s="117"/>
      <c r="I1044377" s="118"/>
      <c r="J1044377" s="118"/>
      <c r="K1044377" s="118"/>
      <c r="L1044377" s="118"/>
      <c r="M1044377" s="118"/>
      <c r="N1044377" s="118"/>
      <c r="O1044377" s="118"/>
      <c r="XES1044377" s="1"/>
    </row>
    <row r="1044378" s="113" customFormat="1" customHeight="1" spans="8:16373">
      <c r="H1044378" s="117"/>
      <c r="I1044378" s="118"/>
      <c r="J1044378" s="118"/>
      <c r="K1044378" s="118"/>
      <c r="L1044378" s="118"/>
      <c r="M1044378" s="118"/>
      <c r="N1044378" s="118"/>
      <c r="O1044378" s="118"/>
      <c r="XES1044378" s="1"/>
    </row>
    <row r="1044379" s="113" customFormat="1" customHeight="1" spans="8:16373">
      <c r="H1044379" s="117"/>
      <c r="I1044379" s="118"/>
      <c r="J1044379" s="118"/>
      <c r="K1044379" s="118"/>
      <c r="L1044379" s="118"/>
      <c r="M1044379" s="118"/>
      <c r="N1044379" s="118"/>
      <c r="O1044379" s="118"/>
      <c r="XES1044379" s="1"/>
    </row>
    <row r="1044380" s="113" customFormat="1" customHeight="1" spans="8:16373">
      <c r="H1044380" s="117"/>
      <c r="I1044380" s="118"/>
      <c r="J1044380" s="118"/>
      <c r="K1044380" s="118"/>
      <c r="L1044380" s="118"/>
      <c r="M1044380" s="118"/>
      <c r="N1044380" s="118"/>
      <c r="O1044380" s="118"/>
      <c r="XES1044380" s="1"/>
    </row>
    <row r="1044381" s="113" customFormat="1" customHeight="1" spans="8:16373">
      <c r="H1044381" s="117"/>
      <c r="I1044381" s="118"/>
      <c r="J1044381" s="118"/>
      <c r="K1044381" s="118"/>
      <c r="L1044381" s="118"/>
      <c r="M1044381" s="118"/>
      <c r="N1044381" s="118"/>
      <c r="O1044381" s="118"/>
      <c r="XES1044381" s="1"/>
    </row>
    <row r="1044382" s="113" customFormat="1" customHeight="1" spans="8:16373">
      <c r="H1044382" s="117"/>
      <c r="I1044382" s="118"/>
      <c r="J1044382" s="118"/>
      <c r="K1044382" s="118"/>
      <c r="L1044382" s="118"/>
      <c r="M1044382" s="118"/>
      <c r="N1044382" s="118"/>
      <c r="O1044382" s="118"/>
      <c r="XES1044382" s="1"/>
    </row>
    <row r="1044383" s="113" customFormat="1" customHeight="1" spans="8:16373">
      <c r="H1044383" s="117"/>
      <c r="I1044383" s="118"/>
      <c r="J1044383" s="118"/>
      <c r="K1044383" s="118"/>
      <c r="L1044383" s="118"/>
      <c r="M1044383" s="118"/>
      <c r="N1044383" s="118"/>
      <c r="O1044383" s="118"/>
      <c r="XES1044383" s="1"/>
    </row>
    <row r="1044384" s="113" customFormat="1" customHeight="1" spans="8:16373">
      <c r="H1044384" s="117"/>
      <c r="I1044384" s="118"/>
      <c r="J1044384" s="118"/>
      <c r="K1044384" s="118"/>
      <c r="L1044384" s="118"/>
      <c r="M1044384" s="118"/>
      <c r="N1044384" s="118"/>
      <c r="O1044384" s="118"/>
      <c r="XES1044384" s="1"/>
    </row>
    <row r="1044385" s="113" customFormat="1" customHeight="1" spans="8:16373">
      <c r="H1044385" s="117"/>
      <c r="I1044385" s="118"/>
      <c r="J1044385" s="118"/>
      <c r="K1044385" s="118"/>
      <c r="L1044385" s="118"/>
      <c r="M1044385" s="118"/>
      <c r="N1044385" s="118"/>
      <c r="O1044385" s="118"/>
      <c r="XES1044385" s="1"/>
    </row>
    <row r="1044386" s="113" customFormat="1" customHeight="1" spans="8:16373">
      <c r="H1044386" s="117"/>
      <c r="I1044386" s="118"/>
      <c r="J1044386" s="118"/>
      <c r="K1044386" s="118"/>
      <c r="L1044386" s="118"/>
      <c r="M1044386" s="118"/>
      <c r="N1044386" s="118"/>
      <c r="O1044386" s="118"/>
      <c r="XES1044386" s="1"/>
    </row>
    <row r="1044387" s="113" customFormat="1" customHeight="1" spans="8:16373">
      <c r="H1044387" s="117"/>
      <c r="I1044387" s="118"/>
      <c r="J1044387" s="118"/>
      <c r="K1044387" s="118"/>
      <c r="L1044387" s="118"/>
      <c r="M1044387" s="118"/>
      <c r="N1044387" s="118"/>
      <c r="O1044387" s="118"/>
      <c r="XES1044387" s="1"/>
    </row>
    <row r="1044388" s="113" customFormat="1" customHeight="1" spans="8:16373">
      <c r="H1044388" s="117"/>
      <c r="I1044388" s="118"/>
      <c r="J1044388" s="118"/>
      <c r="K1044388" s="118"/>
      <c r="L1044388" s="118"/>
      <c r="M1044388" s="118"/>
      <c r="N1044388" s="118"/>
      <c r="O1044388" s="118"/>
      <c r="XES1044388" s="1"/>
    </row>
    <row r="1044389" s="113" customFormat="1" customHeight="1" spans="8:16373">
      <c r="H1044389" s="117"/>
      <c r="I1044389" s="118"/>
      <c r="J1044389" s="118"/>
      <c r="K1044389" s="118"/>
      <c r="L1044389" s="118"/>
      <c r="M1044389" s="118"/>
      <c r="N1044389" s="118"/>
      <c r="O1044389" s="118"/>
      <c r="XES1044389" s="1"/>
    </row>
    <row r="1044390" s="113" customFormat="1" customHeight="1" spans="8:16373">
      <c r="H1044390" s="117"/>
      <c r="I1044390" s="118"/>
      <c r="J1044390" s="118"/>
      <c r="K1044390" s="118"/>
      <c r="L1044390" s="118"/>
      <c r="M1044390" s="118"/>
      <c r="N1044390" s="118"/>
      <c r="O1044390" s="118"/>
      <c r="XES1044390" s="1"/>
    </row>
    <row r="1044391" s="113" customFormat="1" customHeight="1" spans="8:16373">
      <c r="H1044391" s="117"/>
      <c r="I1044391" s="118"/>
      <c r="J1044391" s="118"/>
      <c r="K1044391" s="118"/>
      <c r="L1044391" s="118"/>
      <c r="M1044391" s="118"/>
      <c r="N1044391" s="118"/>
      <c r="O1044391" s="118"/>
      <c r="XES1044391" s="1"/>
    </row>
    <row r="1044392" s="113" customFormat="1" customHeight="1" spans="8:16373">
      <c r="H1044392" s="117"/>
      <c r="I1044392" s="118"/>
      <c r="J1044392" s="118"/>
      <c r="K1044392" s="118"/>
      <c r="L1044392" s="118"/>
      <c r="M1044392" s="118"/>
      <c r="N1044392" s="118"/>
      <c r="O1044392" s="118"/>
      <c r="XES1044392" s="1"/>
    </row>
    <row r="1044393" s="113" customFormat="1" customHeight="1" spans="8:16373">
      <c r="H1044393" s="117"/>
      <c r="I1044393" s="118"/>
      <c r="J1044393" s="118"/>
      <c r="K1044393" s="118"/>
      <c r="L1044393" s="118"/>
      <c r="M1044393" s="118"/>
      <c r="N1044393" s="118"/>
      <c r="O1044393" s="118"/>
      <c r="XES1044393" s="1"/>
    </row>
    <row r="1044394" s="113" customFormat="1" customHeight="1" spans="8:16373">
      <c r="H1044394" s="117"/>
      <c r="I1044394" s="118"/>
      <c r="J1044394" s="118"/>
      <c r="K1044394" s="118"/>
      <c r="L1044394" s="118"/>
      <c r="M1044394" s="118"/>
      <c r="N1044394" s="118"/>
      <c r="O1044394" s="118"/>
      <c r="XES1044394" s="1"/>
    </row>
    <row r="1044395" s="113" customFormat="1" customHeight="1" spans="8:16373">
      <c r="H1044395" s="117"/>
      <c r="I1044395" s="118"/>
      <c r="J1044395" s="118"/>
      <c r="K1044395" s="118"/>
      <c r="L1044395" s="118"/>
      <c r="M1044395" s="118"/>
      <c r="N1044395" s="118"/>
      <c r="O1044395" s="118"/>
      <c r="XES1044395" s="1"/>
    </row>
    <row r="1044396" s="113" customFormat="1" customHeight="1" spans="8:16373">
      <c r="H1044396" s="117"/>
      <c r="I1044396" s="118"/>
      <c r="J1044396" s="118"/>
      <c r="K1044396" s="118"/>
      <c r="L1044396" s="118"/>
      <c r="M1044396" s="118"/>
      <c r="N1044396" s="118"/>
      <c r="O1044396" s="118"/>
      <c r="XES1044396" s="1"/>
    </row>
    <row r="1044397" s="113" customFormat="1" customHeight="1" spans="8:16373">
      <c r="H1044397" s="117"/>
      <c r="I1044397" s="118"/>
      <c r="J1044397" s="118"/>
      <c r="K1044397" s="118"/>
      <c r="L1044397" s="118"/>
      <c r="M1044397" s="118"/>
      <c r="N1044397" s="118"/>
      <c r="O1044397" s="118"/>
      <c r="XES1044397" s="1"/>
    </row>
    <row r="1044398" s="113" customFormat="1" customHeight="1" spans="8:16373">
      <c r="H1044398" s="117"/>
      <c r="I1044398" s="118"/>
      <c r="J1044398" s="118"/>
      <c r="K1044398" s="118"/>
      <c r="L1044398" s="118"/>
      <c r="M1044398" s="118"/>
      <c r="N1044398" s="118"/>
      <c r="O1044398" s="118"/>
      <c r="XES1044398" s="1"/>
    </row>
    <row r="1044399" s="113" customFormat="1" customHeight="1" spans="8:16373">
      <c r="H1044399" s="117"/>
      <c r="I1044399" s="118"/>
      <c r="J1044399" s="118"/>
      <c r="K1044399" s="118"/>
      <c r="L1044399" s="118"/>
      <c r="M1044399" s="118"/>
      <c r="N1044399" s="118"/>
      <c r="O1044399" s="118"/>
      <c r="XES1044399" s="1"/>
    </row>
    <row r="1044400" s="113" customFormat="1" customHeight="1" spans="8:16373">
      <c r="H1044400" s="117"/>
      <c r="I1044400" s="118"/>
      <c r="J1044400" s="118"/>
      <c r="K1044400" s="118"/>
      <c r="L1044400" s="118"/>
      <c r="M1044400" s="118"/>
      <c r="N1044400" s="118"/>
      <c r="O1044400" s="118"/>
      <c r="XES1044400" s="1"/>
    </row>
    <row r="1044401" s="113" customFormat="1" customHeight="1" spans="8:16373">
      <c r="H1044401" s="117"/>
      <c r="I1044401" s="118"/>
      <c r="J1044401" s="118"/>
      <c r="K1044401" s="118"/>
      <c r="L1044401" s="118"/>
      <c r="M1044401" s="118"/>
      <c r="N1044401" s="118"/>
      <c r="O1044401" s="118"/>
      <c r="XES1044401" s="1"/>
    </row>
    <row r="1044402" s="113" customFormat="1" customHeight="1" spans="8:16373">
      <c r="H1044402" s="117"/>
      <c r="I1044402" s="118"/>
      <c r="J1044402" s="118"/>
      <c r="K1044402" s="118"/>
      <c r="L1044402" s="118"/>
      <c r="M1044402" s="118"/>
      <c r="N1044402" s="118"/>
      <c r="O1044402" s="118"/>
      <c r="XES1044402" s="1"/>
    </row>
    <row r="1044403" s="113" customFormat="1" customHeight="1" spans="8:16373">
      <c r="H1044403" s="117"/>
      <c r="I1044403" s="118"/>
      <c r="J1044403" s="118"/>
      <c r="K1044403" s="118"/>
      <c r="L1044403" s="118"/>
      <c r="M1044403" s="118"/>
      <c r="N1044403" s="118"/>
      <c r="O1044403" s="118"/>
      <c r="XES1044403" s="1"/>
    </row>
    <row r="1044404" s="113" customFormat="1" customHeight="1" spans="8:16373">
      <c r="H1044404" s="117"/>
      <c r="I1044404" s="118"/>
      <c r="J1044404" s="118"/>
      <c r="K1044404" s="118"/>
      <c r="L1044404" s="118"/>
      <c r="M1044404" s="118"/>
      <c r="N1044404" s="118"/>
      <c r="O1044404" s="118"/>
      <c r="XES1044404" s="1"/>
    </row>
    <row r="1044405" s="113" customFormat="1" customHeight="1" spans="8:16373">
      <c r="H1044405" s="117"/>
      <c r="I1044405" s="118"/>
      <c r="J1044405" s="118"/>
      <c r="K1044405" s="118"/>
      <c r="L1044405" s="118"/>
      <c r="M1044405" s="118"/>
      <c r="N1044405" s="118"/>
      <c r="O1044405" s="118"/>
      <c r="XES1044405" s="1"/>
    </row>
    <row r="1044406" s="113" customFormat="1" customHeight="1" spans="8:16373">
      <c r="H1044406" s="117"/>
      <c r="I1044406" s="118"/>
      <c r="J1044406" s="118"/>
      <c r="K1044406" s="118"/>
      <c r="L1044406" s="118"/>
      <c r="M1044406" s="118"/>
      <c r="N1044406" s="118"/>
      <c r="O1044406" s="118"/>
      <c r="XES1044406" s="1"/>
    </row>
    <row r="1044407" s="113" customFormat="1" customHeight="1" spans="8:16373">
      <c r="H1044407" s="117"/>
      <c r="I1044407" s="118"/>
      <c r="J1044407" s="118"/>
      <c r="K1044407" s="118"/>
      <c r="L1044407" s="118"/>
      <c r="M1044407" s="118"/>
      <c r="N1044407" s="118"/>
      <c r="O1044407" s="118"/>
      <c r="XES1044407" s="1"/>
    </row>
    <row r="1044408" s="113" customFormat="1" customHeight="1" spans="8:16373">
      <c r="H1044408" s="117"/>
      <c r="I1044408" s="118"/>
      <c r="J1044408" s="118"/>
      <c r="K1044408" s="118"/>
      <c r="L1044408" s="118"/>
      <c r="M1044408" s="118"/>
      <c r="N1044408" s="118"/>
      <c r="O1044408" s="118"/>
      <c r="XES1044408" s="1"/>
    </row>
    <row r="1044409" s="113" customFormat="1" customHeight="1" spans="8:16373">
      <c r="H1044409" s="117"/>
      <c r="I1044409" s="118"/>
      <c r="J1044409" s="118"/>
      <c r="K1044409" s="118"/>
      <c r="L1044409" s="118"/>
      <c r="M1044409" s="118"/>
      <c r="N1044409" s="118"/>
      <c r="O1044409" s="118"/>
      <c r="XES1044409" s="1"/>
    </row>
    <row r="1044410" s="113" customFormat="1" customHeight="1" spans="8:16373">
      <c r="H1044410" s="117"/>
      <c r="I1044410" s="118"/>
      <c r="J1044410" s="118"/>
      <c r="K1044410" s="118"/>
      <c r="L1044410" s="118"/>
      <c r="M1044410" s="118"/>
      <c r="N1044410" s="118"/>
      <c r="O1044410" s="118"/>
      <c r="XES1044410" s="1"/>
    </row>
    <row r="1044411" s="113" customFormat="1" customHeight="1" spans="8:16373">
      <c r="H1044411" s="117"/>
      <c r="I1044411" s="118"/>
      <c r="J1044411" s="118"/>
      <c r="K1044411" s="118"/>
      <c r="L1044411" s="118"/>
      <c r="M1044411" s="118"/>
      <c r="N1044411" s="118"/>
      <c r="O1044411" s="118"/>
      <c r="XES1044411" s="1"/>
    </row>
    <row r="1044412" s="113" customFormat="1" customHeight="1" spans="8:16373">
      <c r="H1044412" s="117"/>
      <c r="I1044412" s="118"/>
      <c r="J1044412" s="118"/>
      <c r="K1044412" s="118"/>
      <c r="L1044412" s="118"/>
      <c r="M1044412" s="118"/>
      <c r="N1044412" s="118"/>
      <c r="O1044412" s="118"/>
      <c r="XES1044412" s="1"/>
    </row>
    <row r="1044413" s="113" customFormat="1" customHeight="1" spans="8:16373">
      <c r="H1044413" s="117"/>
      <c r="I1044413" s="118"/>
      <c r="J1044413" s="118"/>
      <c r="K1044413" s="118"/>
      <c r="L1044413" s="118"/>
      <c r="M1044413" s="118"/>
      <c r="N1044413" s="118"/>
      <c r="O1044413" s="118"/>
      <c r="XES1044413" s="1"/>
    </row>
    <row r="1044414" s="113" customFormat="1" customHeight="1" spans="8:16373">
      <c r="H1044414" s="117"/>
      <c r="I1044414" s="118"/>
      <c r="J1044414" s="118"/>
      <c r="K1044414" s="118"/>
      <c r="L1044414" s="118"/>
      <c r="M1044414" s="118"/>
      <c r="N1044414" s="118"/>
      <c r="O1044414" s="118"/>
      <c r="XES1044414" s="1"/>
    </row>
    <row r="1044415" s="113" customFormat="1" customHeight="1" spans="8:16373">
      <c r="H1044415" s="117"/>
      <c r="I1044415" s="118"/>
      <c r="J1044415" s="118"/>
      <c r="K1044415" s="118"/>
      <c r="L1044415" s="118"/>
      <c r="M1044415" s="118"/>
      <c r="N1044415" s="118"/>
      <c r="O1044415" s="118"/>
      <c r="XES1044415" s="1"/>
    </row>
    <row r="1044416" s="113" customFormat="1" customHeight="1" spans="8:16373">
      <c r="H1044416" s="117"/>
      <c r="I1044416" s="118"/>
      <c r="J1044416" s="118"/>
      <c r="K1044416" s="118"/>
      <c r="L1044416" s="118"/>
      <c r="M1044416" s="118"/>
      <c r="N1044416" s="118"/>
      <c r="O1044416" s="118"/>
      <c r="XES1044416" s="1"/>
    </row>
    <row r="1044417" s="113" customFormat="1" customHeight="1" spans="8:16373">
      <c r="H1044417" s="117"/>
      <c r="I1044417" s="118"/>
      <c r="J1044417" s="118"/>
      <c r="K1044417" s="118"/>
      <c r="L1044417" s="118"/>
      <c r="M1044417" s="118"/>
      <c r="N1044417" s="118"/>
      <c r="O1044417" s="118"/>
      <c r="XES1044417" s="1"/>
    </row>
    <row r="1044418" s="113" customFormat="1" customHeight="1" spans="8:16373">
      <c r="H1044418" s="117"/>
      <c r="I1044418" s="118"/>
      <c r="J1044418" s="118"/>
      <c r="K1044418" s="118"/>
      <c r="L1044418" s="118"/>
      <c r="M1044418" s="118"/>
      <c r="N1044418" s="118"/>
      <c r="O1044418" s="118"/>
      <c r="XES1044418" s="1"/>
    </row>
    <row r="1044419" s="113" customFormat="1" customHeight="1" spans="8:16373">
      <c r="H1044419" s="117"/>
      <c r="I1044419" s="118"/>
      <c r="J1044419" s="118"/>
      <c r="K1044419" s="118"/>
      <c r="L1044419" s="118"/>
      <c r="M1044419" s="118"/>
      <c r="N1044419" s="118"/>
      <c r="O1044419" s="118"/>
      <c r="XES1044419" s="1"/>
    </row>
    <row r="1044420" s="113" customFormat="1" customHeight="1" spans="8:16373">
      <c r="H1044420" s="117"/>
      <c r="I1044420" s="118"/>
      <c r="J1044420" s="118"/>
      <c r="K1044420" s="118"/>
      <c r="L1044420" s="118"/>
      <c r="M1044420" s="118"/>
      <c r="N1044420" s="118"/>
      <c r="O1044420" s="118"/>
      <c r="XES1044420" s="1"/>
    </row>
    <row r="1044421" s="113" customFormat="1" customHeight="1" spans="8:16373">
      <c r="H1044421" s="117"/>
      <c r="I1044421" s="118"/>
      <c r="J1044421" s="118"/>
      <c r="K1044421" s="118"/>
      <c r="L1044421" s="118"/>
      <c r="M1044421" s="118"/>
      <c r="N1044421" s="118"/>
      <c r="O1044421" s="118"/>
      <c r="XES1044421" s="1"/>
    </row>
    <row r="1044422" s="113" customFormat="1" customHeight="1" spans="8:16373">
      <c r="H1044422" s="117"/>
      <c r="I1044422" s="118"/>
      <c r="J1044422" s="118"/>
      <c r="K1044422" s="118"/>
      <c r="L1044422" s="118"/>
      <c r="M1044422" s="118"/>
      <c r="N1044422" s="118"/>
      <c r="O1044422" s="118"/>
      <c r="XES1044422" s="1"/>
    </row>
    <row r="1044423" s="113" customFormat="1" customHeight="1" spans="8:16373">
      <c r="H1044423" s="117"/>
      <c r="I1044423" s="118"/>
      <c r="J1044423" s="118"/>
      <c r="K1044423" s="118"/>
      <c r="L1044423" s="118"/>
      <c r="M1044423" s="118"/>
      <c r="N1044423" s="118"/>
      <c r="O1044423" s="118"/>
      <c r="XES1044423" s="1"/>
    </row>
    <row r="1044424" s="113" customFormat="1" customHeight="1" spans="8:16373">
      <c r="H1044424" s="117"/>
      <c r="I1044424" s="118"/>
      <c r="J1044424" s="118"/>
      <c r="K1044424" s="118"/>
      <c r="L1044424" s="118"/>
      <c r="M1044424" s="118"/>
      <c r="N1044424" s="118"/>
      <c r="O1044424" s="118"/>
      <c r="XES1044424" s="1"/>
    </row>
    <row r="1044425" s="113" customFormat="1" customHeight="1" spans="8:16373">
      <c r="H1044425" s="117"/>
      <c r="I1044425" s="118"/>
      <c r="J1044425" s="118"/>
      <c r="K1044425" s="118"/>
      <c r="L1044425" s="118"/>
      <c r="M1044425" s="118"/>
      <c r="N1044425" s="118"/>
      <c r="O1044425" s="118"/>
      <c r="XES1044425" s="1"/>
    </row>
    <row r="1044426" s="113" customFormat="1" customHeight="1" spans="8:16373">
      <c r="H1044426" s="117"/>
      <c r="I1044426" s="118"/>
      <c r="J1044426" s="118"/>
      <c r="K1044426" s="118"/>
      <c r="L1044426" s="118"/>
      <c r="M1044426" s="118"/>
      <c r="N1044426" s="118"/>
      <c r="O1044426" s="118"/>
      <c r="XES1044426" s="1"/>
    </row>
    <row r="1044427" s="113" customFormat="1" customHeight="1" spans="8:16373">
      <c r="H1044427" s="117"/>
      <c r="I1044427" s="118"/>
      <c r="J1044427" s="118"/>
      <c r="K1044427" s="118"/>
      <c r="L1044427" s="118"/>
      <c r="M1044427" s="118"/>
      <c r="N1044427" s="118"/>
      <c r="O1044427" s="118"/>
      <c r="XES1044427" s="1"/>
    </row>
    <row r="1044428" s="113" customFormat="1" customHeight="1" spans="8:16373">
      <c r="H1044428" s="117"/>
      <c r="I1044428" s="118"/>
      <c r="J1044428" s="118"/>
      <c r="K1044428" s="118"/>
      <c r="L1044428" s="118"/>
      <c r="M1044428" s="118"/>
      <c r="N1044428" s="118"/>
      <c r="O1044428" s="118"/>
      <c r="XES1044428" s="1"/>
    </row>
    <row r="1044429" s="113" customFormat="1" customHeight="1" spans="8:16373">
      <c r="H1044429" s="117"/>
      <c r="I1044429" s="118"/>
      <c r="J1044429" s="118"/>
      <c r="K1044429" s="118"/>
      <c r="L1044429" s="118"/>
      <c r="M1044429" s="118"/>
      <c r="N1044429" s="118"/>
      <c r="O1044429" s="118"/>
      <c r="XES1044429" s="1"/>
    </row>
    <row r="1044430" s="113" customFormat="1" customHeight="1" spans="8:16373">
      <c r="H1044430" s="117"/>
      <c r="I1044430" s="118"/>
      <c r="J1044430" s="118"/>
      <c r="K1044430" s="118"/>
      <c r="L1044430" s="118"/>
      <c r="M1044430" s="118"/>
      <c r="N1044430" s="118"/>
      <c r="O1044430" s="118"/>
      <c r="XES1044430" s="1"/>
    </row>
    <row r="1044431" s="113" customFormat="1" customHeight="1" spans="8:16373">
      <c r="H1044431" s="117"/>
      <c r="I1044431" s="118"/>
      <c r="J1044431" s="118"/>
      <c r="K1044431" s="118"/>
      <c r="L1044431" s="118"/>
      <c r="M1044431" s="118"/>
      <c r="N1044431" s="118"/>
      <c r="O1044431" s="118"/>
      <c r="XES1044431" s="1"/>
    </row>
    <row r="1044432" s="113" customFormat="1" customHeight="1" spans="8:16373">
      <c r="H1044432" s="117"/>
      <c r="I1044432" s="118"/>
      <c r="J1044432" s="118"/>
      <c r="K1044432" s="118"/>
      <c r="L1044432" s="118"/>
      <c r="M1044432" s="118"/>
      <c r="N1044432" s="118"/>
      <c r="O1044432" s="118"/>
      <c r="XES1044432" s="1"/>
    </row>
    <row r="1044433" s="113" customFormat="1" customHeight="1" spans="8:16373">
      <c r="H1044433" s="117"/>
      <c r="I1044433" s="118"/>
      <c r="J1044433" s="118"/>
      <c r="K1044433" s="118"/>
      <c r="L1044433" s="118"/>
      <c r="M1044433" s="118"/>
      <c r="N1044433" s="118"/>
      <c r="O1044433" s="118"/>
      <c r="XES1044433" s="1"/>
    </row>
    <row r="1044434" s="113" customFormat="1" customHeight="1" spans="8:16373">
      <c r="H1044434" s="117"/>
      <c r="I1044434" s="118"/>
      <c r="J1044434" s="118"/>
      <c r="K1044434" s="118"/>
      <c r="L1044434" s="118"/>
      <c r="M1044434" s="118"/>
      <c r="N1044434" s="118"/>
      <c r="O1044434" s="118"/>
      <c r="XES1044434" s="1"/>
    </row>
    <row r="1044435" s="113" customFormat="1" customHeight="1" spans="8:16373">
      <c r="H1044435" s="117"/>
      <c r="I1044435" s="118"/>
      <c r="J1044435" s="118"/>
      <c r="K1044435" s="118"/>
      <c r="L1044435" s="118"/>
      <c r="M1044435" s="118"/>
      <c r="N1044435" s="118"/>
      <c r="O1044435" s="118"/>
      <c r="XES1044435" s="1"/>
    </row>
    <row r="1044436" s="113" customFormat="1" customHeight="1" spans="8:16373">
      <c r="H1044436" s="117"/>
      <c r="I1044436" s="118"/>
      <c r="J1044436" s="118"/>
      <c r="K1044436" s="118"/>
      <c r="L1044436" s="118"/>
      <c r="M1044436" s="118"/>
      <c r="N1044436" s="118"/>
      <c r="O1044436" s="118"/>
      <c r="XES1044436" s="1"/>
    </row>
    <row r="1044437" s="113" customFormat="1" customHeight="1" spans="8:16373">
      <c r="H1044437" s="117"/>
      <c r="I1044437" s="118"/>
      <c r="J1044437" s="118"/>
      <c r="K1044437" s="118"/>
      <c r="L1044437" s="118"/>
      <c r="M1044437" s="118"/>
      <c r="N1044437" s="118"/>
      <c r="O1044437" s="118"/>
      <c r="XES1044437" s="1"/>
    </row>
    <row r="1044438" s="113" customFormat="1" customHeight="1" spans="8:16373">
      <c r="H1044438" s="117"/>
      <c r="I1044438" s="118"/>
      <c r="J1044438" s="118"/>
      <c r="K1044438" s="118"/>
      <c r="L1044438" s="118"/>
      <c r="M1044438" s="118"/>
      <c r="N1044438" s="118"/>
      <c r="O1044438" s="118"/>
      <c r="XES1044438" s="1"/>
    </row>
    <row r="1044439" s="113" customFormat="1" customHeight="1" spans="8:16373">
      <c r="H1044439" s="117"/>
      <c r="I1044439" s="118"/>
      <c r="J1044439" s="118"/>
      <c r="K1044439" s="118"/>
      <c r="L1044439" s="118"/>
      <c r="M1044439" s="118"/>
      <c r="N1044439" s="118"/>
      <c r="O1044439" s="118"/>
      <c r="XES1044439" s="1"/>
    </row>
    <row r="1044440" s="113" customFormat="1" customHeight="1" spans="8:16373">
      <c r="H1044440" s="117"/>
      <c r="I1044440" s="118"/>
      <c r="J1044440" s="118"/>
      <c r="K1044440" s="118"/>
      <c r="L1044440" s="118"/>
      <c r="M1044440" s="118"/>
      <c r="N1044440" s="118"/>
      <c r="O1044440" s="118"/>
      <c r="XES1044440" s="1"/>
    </row>
    <row r="1044441" s="113" customFormat="1" customHeight="1" spans="8:16373">
      <c r="H1044441" s="117"/>
      <c r="I1044441" s="118"/>
      <c r="J1044441" s="118"/>
      <c r="K1044441" s="118"/>
      <c r="L1044441" s="118"/>
      <c r="M1044441" s="118"/>
      <c r="N1044441" s="118"/>
      <c r="O1044441" s="118"/>
      <c r="XES1044441" s="1"/>
    </row>
    <row r="1044442" s="113" customFormat="1" customHeight="1" spans="8:16373">
      <c r="H1044442" s="117"/>
      <c r="I1044442" s="118"/>
      <c r="J1044442" s="118"/>
      <c r="K1044442" s="118"/>
      <c r="L1044442" s="118"/>
      <c r="M1044442" s="118"/>
      <c r="N1044442" s="118"/>
      <c r="O1044442" s="118"/>
      <c r="XES1044442" s="1"/>
    </row>
    <row r="1044443" s="113" customFormat="1" customHeight="1" spans="8:16373">
      <c r="H1044443" s="117"/>
      <c r="I1044443" s="118"/>
      <c r="J1044443" s="118"/>
      <c r="K1044443" s="118"/>
      <c r="L1044443" s="118"/>
      <c r="M1044443" s="118"/>
      <c r="N1044443" s="118"/>
      <c r="O1044443" s="118"/>
      <c r="XES1044443" s="1"/>
    </row>
    <row r="1044444" s="113" customFormat="1" customHeight="1" spans="8:16373">
      <c r="H1044444" s="117"/>
      <c r="I1044444" s="118"/>
      <c r="J1044444" s="118"/>
      <c r="K1044444" s="118"/>
      <c r="L1044444" s="118"/>
      <c r="M1044444" s="118"/>
      <c r="N1044444" s="118"/>
      <c r="O1044444" s="118"/>
      <c r="XES1044444" s="1"/>
    </row>
    <row r="1044445" s="113" customFormat="1" customHeight="1" spans="8:16373">
      <c r="H1044445" s="117"/>
      <c r="I1044445" s="118"/>
      <c r="J1044445" s="118"/>
      <c r="K1044445" s="118"/>
      <c r="L1044445" s="118"/>
      <c r="M1044445" s="118"/>
      <c r="N1044445" s="118"/>
      <c r="O1044445" s="118"/>
      <c r="XES1044445" s="1"/>
    </row>
    <row r="1044446" s="113" customFormat="1" customHeight="1" spans="8:16373">
      <c r="H1044446" s="117"/>
      <c r="I1044446" s="118"/>
      <c r="J1044446" s="118"/>
      <c r="K1044446" s="118"/>
      <c r="L1044446" s="118"/>
      <c r="M1044446" s="118"/>
      <c r="N1044446" s="118"/>
      <c r="O1044446" s="118"/>
      <c r="XES1044446" s="1"/>
    </row>
    <row r="1044447" s="113" customFormat="1" customHeight="1" spans="8:16373">
      <c r="H1044447" s="117"/>
      <c r="I1044447" s="118"/>
      <c r="J1044447" s="118"/>
      <c r="K1044447" s="118"/>
      <c r="L1044447" s="118"/>
      <c r="M1044447" s="118"/>
      <c r="N1044447" s="118"/>
      <c r="O1044447" s="118"/>
      <c r="XES1044447" s="1"/>
    </row>
    <row r="1044448" s="113" customFormat="1" customHeight="1" spans="8:16373">
      <c r="H1044448" s="117"/>
      <c r="I1044448" s="118"/>
      <c r="J1044448" s="118"/>
      <c r="K1044448" s="118"/>
      <c r="L1044448" s="118"/>
      <c r="M1044448" s="118"/>
      <c r="N1044448" s="118"/>
      <c r="O1044448" s="118"/>
      <c r="XES1044448" s="1"/>
    </row>
    <row r="1044449" s="113" customFormat="1" customHeight="1" spans="8:16373">
      <c r="H1044449" s="117"/>
      <c r="I1044449" s="118"/>
      <c r="J1044449" s="118"/>
      <c r="K1044449" s="118"/>
      <c r="L1044449" s="118"/>
      <c r="M1044449" s="118"/>
      <c r="N1044449" s="118"/>
      <c r="O1044449" s="118"/>
      <c r="XES1044449" s="1"/>
    </row>
    <row r="1044450" s="113" customFormat="1" customHeight="1" spans="8:16373">
      <c r="H1044450" s="117"/>
      <c r="I1044450" s="118"/>
      <c r="J1044450" s="118"/>
      <c r="K1044450" s="118"/>
      <c r="L1044450" s="118"/>
      <c r="M1044450" s="118"/>
      <c r="N1044450" s="118"/>
      <c r="O1044450" s="118"/>
      <c r="XES1044450" s="1"/>
    </row>
    <row r="1044451" s="113" customFormat="1" customHeight="1" spans="8:16373">
      <c r="H1044451" s="117"/>
      <c r="I1044451" s="118"/>
      <c r="J1044451" s="118"/>
      <c r="K1044451" s="118"/>
      <c r="L1044451" s="118"/>
      <c r="M1044451" s="118"/>
      <c r="N1044451" s="118"/>
      <c r="O1044451" s="118"/>
      <c r="XES1044451" s="1"/>
    </row>
    <row r="1044452" s="113" customFormat="1" customHeight="1" spans="8:16373">
      <c r="H1044452" s="117"/>
      <c r="I1044452" s="118"/>
      <c r="J1044452" s="118"/>
      <c r="K1044452" s="118"/>
      <c r="L1044452" s="118"/>
      <c r="M1044452" s="118"/>
      <c r="N1044452" s="118"/>
      <c r="O1044452" s="118"/>
      <c r="XES1044452" s="1"/>
    </row>
    <row r="1044453" s="113" customFormat="1" customHeight="1" spans="8:16373">
      <c r="H1044453" s="117"/>
      <c r="I1044453" s="118"/>
      <c r="J1044453" s="118"/>
      <c r="K1044453" s="118"/>
      <c r="L1044453" s="118"/>
      <c r="M1044453" s="118"/>
      <c r="N1044453" s="118"/>
      <c r="O1044453" s="118"/>
      <c r="XES1044453" s="1"/>
    </row>
    <row r="1044454" s="113" customFormat="1" customHeight="1" spans="8:16373">
      <c r="H1044454" s="117"/>
      <c r="I1044454" s="118"/>
      <c r="J1044454" s="118"/>
      <c r="K1044454" s="118"/>
      <c r="L1044454" s="118"/>
      <c r="M1044454" s="118"/>
      <c r="N1044454" s="118"/>
      <c r="O1044454" s="118"/>
      <c r="XES1044454" s="1"/>
    </row>
    <row r="1044455" s="113" customFormat="1" customHeight="1" spans="8:16373">
      <c r="H1044455" s="117"/>
      <c r="I1044455" s="118"/>
      <c r="J1044455" s="118"/>
      <c r="K1044455" s="118"/>
      <c r="L1044455" s="118"/>
      <c r="M1044455" s="118"/>
      <c r="N1044455" s="118"/>
      <c r="O1044455" s="118"/>
      <c r="XES1044455" s="1"/>
    </row>
    <row r="1044456" s="113" customFormat="1" customHeight="1" spans="8:16373">
      <c r="H1044456" s="117"/>
      <c r="I1044456" s="118"/>
      <c r="J1044456" s="118"/>
      <c r="K1044456" s="118"/>
      <c r="L1044456" s="118"/>
      <c r="M1044456" s="118"/>
      <c r="N1044456" s="118"/>
      <c r="O1044456" s="118"/>
      <c r="XES1044456" s="1"/>
    </row>
    <row r="1044457" s="113" customFormat="1" customHeight="1" spans="8:16373">
      <c r="H1044457" s="117"/>
      <c r="I1044457" s="118"/>
      <c r="J1044457" s="118"/>
      <c r="K1044457" s="118"/>
      <c r="L1044457" s="118"/>
      <c r="M1044457" s="118"/>
      <c r="N1044457" s="118"/>
      <c r="O1044457" s="118"/>
      <c r="XES1044457" s="1"/>
    </row>
    <row r="1044458" s="113" customFormat="1" customHeight="1" spans="8:16373">
      <c r="H1044458" s="117"/>
      <c r="I1044458" s="118"/>
      <c r="J1044458" s="118"/>
      <c r="K1044458" s="118"/>
      <c r="L1044458" s="118"/>
      <c r="M1044458" s="118"/>
      <c r="N1044458" s="118"/>
      <c r="O1044458" s="118"/>
      <c r="XES1044458" s="1"/>
    </row>
    <row r="1044459" s="113" customFormat="1" customHeight="1" spans="8:16373">
      <c r="H1044459" s="117"/>
      <c r="I1044459" s="118"/>
      <c r="J1044459" s="118"/>
      <c r="K1044459" s="118"/>
      <c r="L1044459" s="118"/>
      <c r="M1044459" s="118"/>
      <c r="N1044459" s="118"/>
      <c r="O1044459" s="118"/>
      <c r="XES1044459" s="1"/>
    </row>
    <row r="1044460" s="113" customFormat="1" customHeight="1" spans="8:16373">
      <c r="H1044460" s="117"/>
      <c r="I1044460" s="118"/>
      <c r="J1044460" s="118"/>
      <c r="K1044460" s="118"/>
      <c r="L1044460" s="118"/>
      <c r="M1044460" s="118"/>
      <c r="N1044460" s="118"/>
      <c r="O1044460" s="118"/>
      <c r="XES1044460" s="1"/>
    </row>
    <row r="1044461" s="113" customFormat="1" customHeight="1" spans="8:16373">
      <c r="H1044461" s="117"/>
      <c r="I1044461" s="118"/>
      <c r="J1044461" s="118"/>
      <c r="K1044461" s="118"/>
      <c r="L1044461" s="118"/>
      <c r="M1044461" s="118"/>
      <c r="N1044461" s="118"/>
      <c r="O1044461" s="118"/>
      <c r="XES1044461" s="1"/>
    </row>
    <row r="1044462" s="113" customFormat="1" customHeight="1" spans="8:16373">
      <c r="H1044462" s="117"/>
      <c r="I1044462" s="118"/>
      <c r="J1044462" s="118"/>
      <c r="K1044462" s="118"/>
      <c r="L1044462" s="118"/>
      <c r="M1044462" s="118"/>
      <c r="N1044462" s="118"/>
      <c r="O1044462" s="118"/>
      <c r="XES1044462" s="1"/>
    </row>
    <row r="1044463" s="113" customFormat="1" customHeight="1" spans="8:16373">
      <c r="H1044463" s="117"/>
      <c r="I1044463" s="118"/>
      <c r="J1044463" s="118"/>
      <c r="K1044463" s="118"/>
      <c r="L1044463" s="118"/>
      <c r="M1044463" s="118"/>
      <c r="N1044463" s="118"/>
      <c r="O1044463" s="118"/>
      <c r="XES1044463" s="1"/>
    </row>
    <row r="1044464" s="113" customFormat="1" customHeight="1" spans="8:16373">
      <c r="H1044464" s="117"/>
      <c r="I1044464" s="118"/>
      <c r="J1044464" s="118"/>
      <c r="K1044464" s="118"/>
      <c r="L1044464" s="118"/>
      <c r="M1044464" s="118"/>
      <c r="N1044464" s="118"/>
      <c r="O1044464" s="118"/>
      <c r="XES1044464" s="1"/>
    </row>
    <row r="1044465" s="113" customFormat="1" customHeight="1" spans="8:16373">
      <c r="H1044465" s="117"/>
      <c r="I1044465" s="118"/>
      <c r="J1044465" s="118"/>
      <c r="K1044465" s="118"/>
      <c r="L1044465" s="118"/>
      <c r="M1044465" s="118"/>
      <c r="N1044465" s="118"/>
      <c r="O1044465" s="118"/>
      <c r="XES1044465" s="1"/>
    </row>
    <row r="1044466" s="113" customFormat="1" customHeight="1" spans="8:16373">
      <c r="H1044466" s="117"/>
      <c r="I1044466" s="118"/>
      <c r="J1044466" s="118"/>
      <c r="K1044466" s="118"/>
      <c r="L1044466" s="118"/>
      <c r="M1044466" s="118"/>
      <c r="N1044466" s="118"/>
      <c r="O1044466" s="118"/>
      <c r="XES1044466" s="1"/>
    </row>
    <row r="1044467" s="113" customFormat="1" customHeight="1" spans="8:16373">
      <c r="H1044467" s="117"/>
      <c r="I1044467" s="118"/>
      <c r="J1044467" s="118"/>
      <c r="K1044467" s="118"/>
      <c r="L1044467" s="118"/>
      <c r="M1044467" s="118"/>
      <c r="N1044467" s="118"/>
      <c r="O1044467" s="118"/>
      <c r="XES1044467" s="1"/>
    </row>
    <row r="1044468" s="113" customFormat="1" customHeight="1" spans="8:16373">
      <c r="H1044468" s="117"/>
      <c r="I1044468" s="118"/>
      <c r="J1044468" s="118"/>
      <c r="K1044468" s="118"/>
      <c r="L1044468" s="118"/>
      <c r="M1044468" s="118"/>
      <c r="N1044468" s="118"/>
      <c r="O1044468" s="118"/>
      <c r="XES1044468" s="1"/>
    </row>
    <row r="1044469" s="113" customFormat="1" customHeight="1" spans="8:16373">
      <c r="H1044469" s="117"/>
      <c r="I1044469" s="118"/>
      <c r="J1044469" s="118"/>
      <c r="K1044469" s="118"/>
      <c r="L1044469" s="118"/>
      <c r="M1044469" s="118"/>
      <c r="N1044469" s="118"/>
      <c r="O1044469" s="118"/>
      <c r="XES1044469" s="1"/>
    </row>
    <row r="1044470" s="113" customFormat="1" customHeight="1" spans="8:16373">
      <c r="H1044470" s="117"/>
      <c r="I1044470" s="118"/>
      <c r="J1044470" s="118"/>
      <c r="K1044470" s="118"/>
      <c r="L1044470" s="118"/>
      <c r="M1044470" s="118"/>
      <c r="N1044470" s="118"/>
      <c r="O1044470" s="118"/>
      <c r="XES1044470" s="1"/>
    </row>
    <row r="1044471" s="113" customFormat="1" customHeight="1" spans="8:16373">
      <c r="H1044471" s="117"/>
      <c r="I1044471" s="118"/>
      <c r="J1044471" s="118"/>
      <c r="K1044471" s="118"/>
      <c r="L1044471" s="118"/>
      <c r="M1044471" s="118"/>
      <c r="N1044471" s="118"/>
      <c r="O1044471" s="118"/>
      <c r="XES1044471" s="1"/>
    </row>
    <row r="1044472" s="113" customFormat="1" customHeight="1" spans="8:16373">
      <c r="H1044472" s="117"/>
      <c r="I1044472" s="118"/>
      <c r="J1044472" s="118"/>
      <c r="K1044472" s="118"/>
      <c r="L1044472" s="118"/>
      <c r="M1044472" s="118"/>
      <c r="N1044472" s="118"/>
      <c r="O1044472" s="118"/>
      <c r="XES1044472" s="1"/>
    </row>
    <row r="1044473" s="113" customFormat="1" customHeight="1" spans="8:16373">
      <c r="H1044473" s="117"/>
      <c r="I1044473" s="118"/>
      <c r="J1044473" s="118"/>
      <c r="K1044473" s="118"/>
      <c r="L1044473" s="118"/>
      <c r="M1044473" s="118"/>
      <c r="N1044473" s="118"/>
      <c r="O1044473" s="118"/>
      <c r="XES1044473" s="1"/>
    </row>
    <row r="1044474" s="113" customFormat="1" customHeight="1" spans="8:16373">
      <c r="H1044474" s="117"/>
      <c r="I1044474" s="118"/>
      <c r="J1044474" s="118"/>
      <c r="K1044474" s="118"/>
      <c r="L1044474" s="118"/>
      <c r="M1044474" s="118"/>
      <c r="N1044474" s="118"/>
      <c r="O1044474" s="118"/>
      <c r="XES1044474" s="1"/>
    </row>
    <row r="1044475" s="113" customFormat="1" customHeight="1" spans="8:16373">
      <c r="H1044475" s="117"/>
      <c r="I1044475" s="118"/>
      <c r="J1044475" s="118"/>
      <c r="K1044475" s="118"/>
      <c r="L1044475" s="118"/>
      <c r="M1044475" s="118"/>
      <c r="N1044475" s="118"/>
      <c r="O1044475" s="118"/>
      <c r="XES1044475" s="1"/>
    </row>
    <row r="1044476" s="113" customFormat="1" customHeight="1" spans="8:16373">
      <c r="H1044476" s="117"/>
      <c r="I1044476" s="118"/>
      <c r="J1044476" s="118"/>
      <c r="K1044476" s="118"/>
      <c r="L1044476" s="118"/>
      <c r="M1044476" s="118"/>
      <c r="N1044476" s="118"/>
      <c r="O1044476" s="118"/>
      <c r="XES1044476" s="1"/>
    </row>
    <row r="1044477" s="113" customFormat="1" customHeight="1" spans="8:16373">
      <c r="H1044477" s="117"/>
      <c r="I1044477" s="118"/>
      <c r="J1044477" s="118"/>
      <c r="K1044477" s="118"/>
      <c r="L1044477" s="118"/>
      <c r="M1044477" s="118"/>
      <c r="N1044477" s="118"/>
      <c r="O1044477" s="118"/>
      <c r="XES1044477" s="1"/>
    </row>
    <row r="1044478" s="113" customFormat="1" customHeight="1" spans="8:16373">
      <c r="H1044478" s="117"/>
      <c r="I1044478" s="118"/>
      <c r="J1044478" s="118"/>
      <c r="K1044478" s="118"/>
      <c r="L1044478" s="118"/>
      <c r="M1044478" s="118"/>
      <c r="N1044478" s="118"/>
      <c r="O1044478" s="118"/>
      <c r="XES1044478" s="1"/>
    </row>
    <row r="1044479" s="113" customFormat="1" customHeight="1" spans="8:16373">
      <c r="H1044479" s="117"/>
      <c r="I1044479" s="118"/>
      <c r="J1044479" s="118"/>
      <c r="K1044479" s="118"/>
      <c r="L1044479" s="118"/>
      <c r="M1044479" s="118"/>
      <c r="N1044479" s="118"/>
      <c r="O1044479" s="118"/>
      <c r="XES1044479" s="1"/>
    </row>
    <row r="1044480" s="113" customFormat="1" customHeight="1" spans="8:16373">
      <c r="H1044480" s="117"/>
      <c r="I1044480" s="118"/>
      <c r="J1044480" s="118"/>
      <c r="K1044480" s="118"/>
      <c r="L1044480" s="118"/>
      <c r="M1044480" s="118"/>
      <c r="N1044480" s="118"/>
      <c r="O1044480" s="118"/>
      <c r="XES1044480" s="1"/>
    </row>
    <row r="1044481" s="113" customFormat="1" customHeight="1" spans="8:16373">
      <c r="H1044481" s="117"/>
      <c r="I1044481" s="118"/>
      <c r="J1044481" s="118"/>
      <c r="K1044481" s="118"/>
      <c r="L1044481" s="118"/>
      <c r="M1044481" s="118"/>
      <c r="N1044481" s="118"/>
      <c r="O1044481" s="118"/>
      <c r="XES1044481" s="1"/>
    </row>
    <row r="1044482" s="113" customFormat="1" customHeight="1" spans="8:16373">
      <c r="H1044482" s="117"/>
      <c r="I1044482" s="118"/>
      <c r="J1044482" s="118"/>
      <c r="K1044482" s="118"/>
      <c r="L1044482" s="118"/>
      <c r="M1044482" s="118"/>
      <c r="N1044482" s="118"/>
      <c r="O1044482" s="118"/>
      <c r="XES1044482" s="1"/>
    </row>
    <row r="1044483" s="113" customFormat="1" customHeight="1" spans="8:16373">
      <c r="H1044483" s="117"/>
      <c r="I1044483" s="118"/>
      <c r="J1044483" s="118"/>
      <c r="K1044483" s="118"/>
      <c r="L1044483" s="118"/>
      <c r="M1044483" s="118"/>
      <c r="N1044483" s="118"/>
      <c r="O1044483" s="118"/>
      <c r="XES1044483" s="1"/>
    </row>
    <row r="1044484" s="113" customFormat="1" customHeight="1" spans="8:16373">
      <c r="H1044484" s="117"/>
      <c r="I1044484" s="118"/>
      <c r="J1044484" s="118"/>
      <c r="K1044484" s="118"/>
      <c r="L1044484" s="118"/>
      <c r="M1044484" s="118"/>
      <c r="N1044484" s="118"/>
      <c r="O1044484" s="118"/>
      <c r="XES1044484" s="1"/>
    </row>
    <row r="1044485" s="113" customFormat="1" customHeight="1" spans="8:16373">
      <c r="H1044485" s="117"/>
      <c r="I1044485" s="118"/>
      <c r="J1044485" s="118"/>
      <c r="K1044485" s="118"/>
      <c r="L1044485" s="118"/>
      <c r="M1044485" s="118"/>
      <c r="N1044485" s="118"/>
      <c r="O1044485" s="118"/>
      <c r="XES1044485" s="1"/>
    </row>
    <row r="1044486" s="113" customFormat="1" customHeight="1" spans="8:16373">
      <c r="H1044486" s="117"/>
      <c r="I1044486" s="118"/>
      <c r="J1044486" s="118"/>
      <c r="K1044486" s="118"/>
      <c r="L1044486" s="118"/>
      <c r="M1044486" s="118"/>
      <c r="N1044486" s="118"/>
      <c r="O1044486" s="118"/>
      <c r="XES1044486" s="1"/>
    </row>
    <row r="1044487" s="113" customFormat="1" customHeight="1" spans="8:16373">
      <c r="H1044487" s="117"/>
      <c r="I1044487" s="118"/>
      <c r="J1044487" s="118"/>
      <c r="K1044487" s="118"/>
      <c r="L1044487" s="118"/>
      <c r="M1044487" s="118"/>
      <c r="N1044487" s="118"/>
      <c r="O1044487" s="118"/>
      <c r="XES1044487" s="1"/>
    </row>
    <row r="1044488" s="113" customFormat="1" customHeight="1" spans="8:16373">
      <c r="H1044488" s="117"/>
      <c r="I1044488" s="118"/>
      <c r="J1044488" s="118"/>
      <c r="K1044488" s="118"/>
      <c r="L1044488" s="118"/>
      <c r="M1044488" s="118"/>
      <c r="N1044488" s="118"/>
      <c r="O1044488" s="118"/>
      <c r="XES1044488" s="1"/>
    </row>
    <row r="1044489" s="113" customFormat="1" customHeight="1" spans="8:16373">
      <c r="H1044489" s="117"/>
      <c r="I1044489" s="118"/>
      <c r="J1044489" s="118"/>
      <c r="K1044489" s="118"/>
      <c r="L1044489" s="118"/>
      <c r="M1044489" s="118"/>
      <c r="N1044489" s="118"/>
      <c r="O1044489" s="118"/>
      <c r="XES1044489" s="1"/>
    </row>
    <row r="1044490" s="113" customFormat="1" customHeight="1" spans="8:16373">
      <c r="H1044490" s="117"/>
      <c r="I1044490" s="118"/>
      <c r="J1044490" s="118"/>
      <c r="K1044490" s="118"/>
      <c r="L1044490" s="118"/>
      <c r="M1044490" s="118"/>
      <c r="N1044490" s="118"/>
      <c r="O1044490" s="118"/>
      <c r="XES1044490" s="1"/>
    </row>
    <row r="1044491" s="113" customFormat="1" customHeight="1" spans="8:16373">
      <c r="H1044491" s="117"/>
      <c r="I1044491" s="118"/>
      <c r="J1044491" s="118"/>
      <c r="K1044491" s="118"/>
      <c r="L1044491" s="118"/>
      <c r="M1044491" s="118"/>
      <c r="N1044491" s="118"/>
      <c r="O1044491" s="118"/>
      <c r="XES1044491" s="1"/>
    </row>
    <row r="1044492" s="113" customFormat="1" customHeight="1" spans="8:16373">
      <c r="H1044492" s="117"/>
      <c r="I1044492" s="118"/>
      <c r="J1044492" s="118"/>
      <c r="K1044492" s="118"/>
      <c r="L1044492" s="118"/>
      <c r="M1044492" s="118"/>
      <c r="N1044492" s="118"/>
      <c r="O1044492" s="118"/>
      <c r="XES1044492" s="1"/>
    </row>
    <row r="1044493" s="113" customFormat="1" customHeight="1" spans="8:16373">
      <c r="H1044493" s="117"/>
      <c r="I1044493" s="118"/>
      <c r="J1044493" s="118"/>
      <c r="K1044493" s="118"/>
      <c r="L1044493" s="118"/>
      <c r="M1044493" s="118"/>
      <c r="N1044493" s="118"/>
      <c r="O1044493" s="118"/>
      <c r="XES1044493" s="1"/>
    </row>
    <row r="1044494" s="113" customFormat="1" customHeight="1" spans="8:16373">
      <c r="H1044494" s="117"/>
      <c r="I1044494" s="118"/>
      <c r="J1044494" s="118"/>
      <c r="K1044494" s="118"/>
      <c r="L1044494" s="118"/>
      <c r="M1044494" s="118"/>
      <c r="N1044494" s="118"/>
      <c r="O1044494" s="118"/>
      <c r="XES1044494" s="1"/>
    </row>
    <row r="1044495" s="113" customFormat="1" customHeight="1" spans="8:16373">
      <c r="H1044495" s="117"/>
      <c r="I1044495" s="118"/>
      <c r="J1044495" s="118"/>
      <c r="K1044495" s="118"/>
      <c r="L1044495" s="118"/>
      <c r="M1044495" s="118"/>
      <c r="N1044495" s="118"/>
      <c r="O1044495" s="118"/>
      <c r="XES1044495" s="1"/>
    </row>
    <row r="1044496" s="113" customFormat="1" customHeight="1" spans="8:16373">
      <c r="H1044496" s="117"/>
      <c r="I1044496" s="118"/>
      <c r="J1044496" s="118"/>
      <c r="K1044496" s="118"/>
      <c r="L1044496" s="118"/>
      <c r="M1044496" s="118"/>
      <c r="N1044496" s="118"/>
      <c r="O1044496" s="118"/>
      <c r="XES1044496" s="1"/>
    </row>
    <row r="1044497" s="113" customFormat="1" customHeight="1" spans="8:16373">
      <c r="H1044497" s="117"/>
      <c r="I1044497" s="118"/>
      <c r="J1044497" s="118"/>
      <c r="K1044497" s="118"/>
      <c r="L1044497" s="118"/>
      <c r="M1044497" s="118"/>
      <c r="N1044497" s="118"/>
      <c r="O1044497" s="118"/>
      <c r="XES1044497" s="1"/>
    </row>
    <row r="1044498" s="113" customFormat="1" customHeight="1" spans="8:16373">
      <c r="H1044498" s="117"/>
      <c r="I1044498" s="118"/>
      <c r="J1044498" s="118"/>
      <c r="K1044498" s="118"/>
      <c r="L1044498" s="118"/>
      <c r="M1044498" s="118"/>
      <c r="N1044498" s="118"/>
      <c r="O1044498" s="118"/>
      <c r="XES1044498" s="1"/>
    </row>
    <row r="1044499" s="113" customFormat="1" customHeight="1" spans="8:16373">
      <c r="H1044499" s="117"/>
      <c r="I1044499" s="118"/>
      <c r="J1044499" s="118"/>
      <c r="K1044499" s="118"/>
      <c r="L1044499" s="118"/>
      <c r="M1044499" s="118"/>
      <c r="N1044499" s="118"/>
      <c r="O1044499" s="118"/>
      <c r="XES1044499" s="1"/>
    </row>
    <row r="1044500" s="113" customFormat="1" customHeight="1" spans="8:16373">
      <c r="H1044500" s="117"/>
      <c r="I1044500" s="118"/>
      <c r="J1044500" s="118"/>
      <c r="K1044500" s="118"/>
      <c r="L1044500" s="118"/>
      <c r="M1044500" s="118"/>
      <c r="N1044500" s="118"/>
      <c r="O1044500" s="118"/>
      <c r="XES1044500" s="1"/>
    </row>
    <row r="1044501" s="113" customFormat="1" customHeight="1" spans="8:16373">
      <c r="H1044501" s="117"/>
      <c r="I1044501" s="118"/>
      <c r="J1044501" s="118"/>
      <c r="K1044501" s="118"/>
      <c r="L1044501" s="118"/>
      <c r="M1044501" s="118"/>
      <c r="N1044501" s="118"/>
      <c r="O1044501" s="118"/>
      <c r="XES1044501" s="1"/>
    </row>
    <row r="1044502" s="113" customFormat="1" customHeight="1" spans="8:16373">
      <c r="H1044502" s="117"/>
      <c r="I1044502" s="118"/>
      <c r="J1044502" s="118"/>
      <c r="K1044502" s="118"/>
      <c r="L1044502" s="118"/>
      <c r="M1044502" s="118"/>
      <c r="N1044502" s="118"/>
      <c r="O1044502" s="118"/>
      <c r="XES1044502" s="1"/>
    </row>
    <row r="1044503" s="113" customFormat="1" customHeight="1" spans="8:16373">
      <c r="H1044503" s="117"/>
      <c r="I1044503" s="118"/>
      <c r="J1044503" s="118"/>
      <c r="K1044503" s="118"/>
      <c r="L1044503" s="118"/>
      <c r="M1044503" s="118"/>
      <c r="N1044503" s="118"/>
      <c r="O1044503" s="118"/>
      <c r="XES1044503" s="1"/>
    </row>
    <row r="1044504" s="113" customFormat="1" customHeight="1" spans="8:16373">
      <c r="H1044504" s="117"/>
      <c r="I1044504" s="118"/>
      <c r="J1044504" s="118"/>
      <c r="K1044504" s="118"/>
      <c r="L1044504" s="118"/>
      <c r="M1044504" s="118"/>
      <c r="N1044504" s="118"/>
      <c r="O1044504" s="118"/>
      <c r="XES1044504" s="1"/>
    </row>
    <row r="1044505" s="113" customFormat="1" customHeight="1" spans="8:16373">
      <c r="H1044505" s="117"/>
      <c r="I1044505" s="118"/>
      <c r="J1044505" s="118"/>
      <c r="K1044505" s="118"/>
      <c r="L1044505" s="118"/>
      <c r="M1044505" s="118"/>
      <c r="N1044505" s="118"/>
      <c r="O1044505" s="118"/>
      <c r="XES1044505" s="1"/>
    </row>
    <row r="1044506" s="113" customFormat="1" customHeight="1" spans="8:16373">
      <c r="H1044506" s="117"/>
      <c r="I1044506" s="118"/>
      <c r="J1044506" s="118"/>
      <c r="K1044506" s="118"/>
      <c r="L1044506" s="118"/>
      <c r="M1044506" s="118"/>
      <c r="N1044506" s="118"/>
      <c r="O1044506" s="118"/>
      <c r="XES1044506" s="1"/>
    </row>
    <row r="1044507" s="113" customFormat="1" customHeight="1" spans="8:16373">
      <c r="H1044507" s="117"/>
      <c r="I1044507" s="118"/>
      <c r="J1044507" s="118"/>
      <c r="K1044507" s="118"/>
      <c r="L1044507" s="118"/>
      <c r="M1044507" s="118"/>
      <c r="N1044507" s="118"/>
      <c r="O1044507" s="118"/>
      <c r="XES1044507" s="1"/>
    </row>
    <row r="1044508" s="113" customFormat="1" customHeight="1" spans="8:16373">
      <c r="H1044508" s="117"/>
      <c r="I1044508" s="118"/>
      <c r="J1044508" s="118"/>
      <c r="K1044508" s="118"/>
      <c r="L1044508" s="118"/>
      <c r="M1044508" s="118"/>
      <c r="N1044508" s="118"/>
      <c r="O1044508" s="118"/>
      <c r="XES1044508" s="1"/>
    </row>
    <row r="1044509" s="113" customFormat="1" customHeight="1" spans="8:16373">
      <c r="H1044509" s="117"/>
      <c r="I1044509" s="118"/>
      <c r="J1044509" s="118"/>
      <c r="K1044509" s="118"/>
      <c r="L1044509" s="118"/>
      <c r="M1044509" s="118"/>
      <c r="N1044509" s="118"/>
      <c r="O1044509" s="118"/>
      <c r="XES1044509" s="1"/>
    </row>
    <row r="1044510" s="113" customFormat="1" customHeight="1" spans="8:16373">
      <c r="H1044510" s="117"/>
      <c r="I1044510" s="118"/>
      <c r="J1044510" s="118"/>
      <c r="K1044510" s="118"/>
      <c r="L1044510" s="118"/>
      <c r="M1044510" s="118"/>
      <c r="N1044510" s="118"/>
      <c r="O1044510" s="118"/>
      <c r="XES1044510" s="1"/>
    </row>
    <row r="1044511" s="113" customFormat="1" customHeight="1" spans="8:16373">
      <c r="H1044511" s="117"/>
      <c r="I1044511" s="118"/>
      <c r="J1044511" s="118"/>
      <c r="K1044511" s="118"/>
      <c r="L1044511" s="118"/>
      <c r="M1044511" s="118"/>
      <c r="N1044511" s="118"/>
      <c r="O1044511" s="118"/>
      <c r="XES1044511" s="1"/>
    </row>
    <row r="1044512" s="113" customFormat="1" customHeight="1" spans="8:16373">
      <c r="H1044512" s="117"/>
      <c r="I1044512" s="118"/>
      <c r="J1044512" s="118"/>
      <c r="K1044512" s="118"/>
      <c r="L1044512" s="118"/>
      <c r="M1044512" s="118"/>
      <c r="N1044512" s="118"/>
      <c r="O1044512" s="118"/>
      <c r="XES1044512" s="1"/>
    </row>
    <row r="1044513" s="113" customFormat="1" customHeight="1" spans="8:16373">
      <c r="H1044513" s="117"/>
      <c r="I1044513" s="118"/>
      <c r="J1044513" s="118"/>
      <c r="K1044513" s="118"/>
      <c r="L1044513" s="118"/>
      <c r="M1044513" s="118"/>
      <c r="N1044513" s="118"/>
      <c r="O1044513" s="118"/>
      <c r="XES1044513" s="1"/>
    </row>
    <row r="1044514" s="113" customFormat="1" customHeight="1" spans="8:16373">
      <c r="H1044514" s="117"/>
      <c r="I1044514" s="118"/>
      <c r="J1044514" s="118"/>
      <c r="K1044514" s="118"/>
      <c r="L1044514" s="118"/>
      <c r="M1044514" s="118"/>
      <c r="N1044514" s="118"/>
      <c r="O1044514" s="118"/>
      <c r="XES1044514" s="1"/>
    </row>
    <row r="1044515" s="113" customFormat="1" customHeight="1" spans="8:16373">
      <c r="H1044515" s="117"/>
      <c r="I1044515" s="118"/>
      <c r="J1044515" s="118"/>
      <c r="K1044515" s="118"/>
      <c r="L1044515" s="118"/>
      <c r="M1044515" s="118"/>
      <c r="N1044515" s="118"/>
      <c r="O1044515" s="118"/>
      <c r="XES1044515" s="1"/>
    </row>
    <row r="1044516" s="113" customFormat="1" customHeight="1" spans="8:16373">
      <c r="H1044516" s="117"/>
      <c r="I1044516" s="118"/>
      <c r="J1044516" s="118"/>
      <c r="K1044516" s="118"/>
      <c r="L1044516" s="118"/>
      <c r="M1044516" s="118"/>
      <c r="N1044516" s="118"/>
      <c r="O1044516" s="118"/>
      <c r="XES1044516" s="1"/>
    </row>
    <row r="1044517" s="113" customFormat="1" customHeight="1" spans="8:16373">
      <c r="H1044517" s="117"/>
      <c r="I1044517" s="118"/>
      <c r="J1044517" s="118"/>
      <c r="K1044517" s="118"/>
      <c r="L1044517" s="118"/>
      <c r="M1044517" s="118"/>
      <c r="N1044517" s="118"/>
      <c r="O1044517" s="118"/>
      <c r="XES1044517" s="1"/>
    </row>
    <row r="1044518" s="113" customFormat="1" customHeight="1" spans="8:16373">
      <c r="H1044518" s="117"/>
      <c r="I1044518" s="118"/>
      <c r="J1044518" s="118"/>
      <c r="K1044518" s="118"/>
      <c r="L1044518" s="118"/>
      <c r="M1044518" s="118"/>
      <c r="N1044518" s="118"/>
      <c r="O1044518" s="118"/>
      <c r="XES1044518" s="1"/>
    </row>
    <row r="1044519" s="113" customFormat="1" customHeight="1" spans="8:16373">
      <c r="H1044519" s="117"/>
      <c r="I1044519" s="118"/>
      <c r="J1044519" s="118"/>
      <c r="K1044519" s="118"/>
      <c r="L1044519" s="118"/>
      <c r="M1044519" s="118"/>
      <c r="N1044519" s="118"/>
      <c r="O1044519" s="118"/>
      <c r="XES1044519" s="1"/>
    </row>
    <row r="1044520" s="113" customFormat="1" customHeight="1" spans="8:16373">
      <c r="H1044520" s="117"/>
      <c r="I1044520" s="118"/>
      <c r="J1044520" s="118"/>
      <c r="K1044520" s="118"/>
      <c r="L1044520" s="118"/>
      <c r="M1044520" s="118"/>
      <c r="N1044520" s="118"/>
      <c r="O1044520" s="118"/>
      <c r="XES1044520" s="1"/>
    </row>
    <row r="1044521" s="113" customFormat="1" customHeight="1" spans="8:16373">
      <c r="H1044521" s="117"/>
      <c r="I1044521" s="118"/>
      <c r="J1044521" s="118"/>
      <c r="K1044521" s="118"/>
      <c r="L1044521" s="118"/>
      <c r="M1044521" s="118"/>
      <c r="N1044521" s="118"/>
      <c r="O1044521" s="118"/>
      <c r="XES1044521" s="1"/>
    </row>
    <row r="1044522" s="113" customFormat="1" customHeight="1" spans="8:16373">
      <c r="H1044522" s="117"/>
      <c r="I1044522" s="118"/>
      <c r="J1044522" s="118"/>
      <c r="K1044522" s="118"/>
      <c r="L1044522" s="118"/>
      <c r="M1044522" s="118"/>
      <c r="N1044522" s="118"/>
      <c r="O1044522" s="118"/>
      <c r="XES1044522" s="1"/>
    </row>
    <row r="1044523" s="113" customFormat="1" customHeight="1" spans="8:16373">
      <c r="H1044523" s="117"/>
      <c r="I1044523" s="118"/>
      <c r="J1044523" s="118"/>
      <c r="K1044523" s="118"/>
      <c r="L1044523" s="118"/>
      <c r="M1044523" s="118"/>
      <c r="N1044523" s="118"/>
      <c r="O1044523" s="118"/>
      <c r="XES1044523" s="1"/>
    </row>
    <row r="1044524" s="113" customFormat="1" customHeight="1" spans="8:16373">
      <c r="H1044524" s="117"/>
      <c r="I1044524" s="118"/>
      <c r="J1044524" s="118"/>
      <c r="K1044524" s="118"/>
      <c r="L1044524" s="118"/>
      <c r="M1044524" s="118"/>
      <c r="N1044524" s="118"/>
      <c r="O1044524" s="118"/>
      <c r="XES1044524" s="1"/>
    </row>
    <row r="1044525" s="113" customFormat="1" customHeight="1" spans="8:16373">
      <c r="H1044525" s="117"/>
      <c r="I1044525" s="118"/>
      <c r="J1044525" s="118"/>
      <c r="K1044525" s="118"/>
      <c r="L1044525" s="118"/>
      <c r="M1044525" s="118"/>
      <c r="N1044525" s="118"/>
      <c r="O1044525" s="118"/>
      <c r="XES1044525" s="1"/>
    </row>
    <row r="1044526" s="113" customFormat="1" customHeight="1" spans="8:16373">
      <c r="H1044526" s="117"/>
      <c r="I1044526" s="118"/>
      <c r="J1044526" s="118"/>
      <c r="K1044526" s="118"/>
      <c r="L1044526" s="118"/>
      <c r="M1044526" s="118"/>
      <c r="N1044526" s="118"/>
      <c r="O1044526" s="118"/>
      <c r="XES1044526" s="1"/>
    </row>
    <row r="1044527" s="113" customFormat="1" customHeight="1" spans="8:16373">
      <c r="H1044527" s="117"/>
      <c r="I1044527" s="118"/>
      <c r="J1044527" s="118"/>
      <c r="K1044527" s="118"/>
      <c r="L1044527" s="118"/>
      <c r="M1044527" s="118"/>
      <c r="N1044527" s="118"/>
      <c r="O1044527" s="118"/>
      <c r="XES1044527" s="1"/>
    </row>
    <row r="1044528" s="113" customFormat="1" customHeight="1" spans="8:16373">
      <c r="H1044528" s="117"/>
      <c r="I1044528" s="118"/>
      <c r="J1044528" s="118"/>
      <c r="K1044528" s="118"/>
      <c r="L1044528" s="118"/>
      <c r="M1044528" s="118"/>
      <c r="N1044528" s="118"/>
      <c r="O1044528" s="118"/>
      <c r="XES1044528" s="1"/>
    </row>
    <row r="1044529" s="113" customFormat="1" customHeight="1" spans="8:16373">
      <c r="H1044529" s="117"/>
      <c r="I1044529" s="118"/>
      <c r="J1044529" s="118"/>
      <c r="K1044529" s="118"/>
      <c r="L1044529" s="118"/>
      <c r="M1044529" s="118"/>
      <c r="N1044529" s="118"/>
      <c r="O1044529" s="118"/>
      <c r="XES1044529" s="1"/>
    </row>
    <row r="1044530" s="113" customFormat="1" customHeight="1" spans="8:16373">
      <c r="H1044530" s="117"/>
      <c r="I1044530" s="118"/>
      <c r="J1044530" s="118"/>
      <c r="K1044530" s="118"/>
      <c r="L1044530" s="118"/>
      <c r="M1044530" s="118"/>
      <c r="N1044530" s="118"/>
      <c r="O1044530" s="118"/>
      <c r="XES1044530" s="1"/>
    </row>
    <row r="1044531" s="113" customFormat="1" customHeight="1" spans="8:16373">
      <c r="H1044531" s="117"/>
      <c r="I1044531" s="118"/>
      <c r="J1044531" s="118"/>
      <c r="K1044531" s="118"/>
      <c r="L1044531" s="118"/>
      <c r="M1044531" s="118"/>
      <c r="N1044531" s="118"/>
      <c r="O1044531" s="118"/>
      <c r="XES1044531" s="1"/>
    </row>
    <row r="1044532" s="113" customFormat="1" customHeight="1" spans="8:16373">
      <c r="H1044532" s="117"/>
      <c r="I1044532" s="118"/>
      <c r="J1044532" s="118"/>
      <c r="K1044532" s="118"/>
      <c r="L1044532" s="118"/>
      <c r="M1044532" s="118"/>
      <c r="N1044532" s="118"/>
      <c r="O1044532" s="118"/>
      <c r="XES1044532" s="1"/>
    </row>
    <row r="1044533" s="113" customFormat="1" customHeight="1" spans="8:16373">
      <c r="H1044533" s="117"/>
      <c r="I1044533" s="118"/>
      <c r="J1044533" s="118"/>
      <c r="K1044533" s="118"/>
      <c r="L1044533" s="118"/>
      <c r="M1044533" s="118"/>
      <c r="N1044533" s="118"/>
      <c r="O1044533" s="118"/>
      <c r="XES1044533" s="1"/>
    </row>
    <row r="1044534" s="113" customFormat="1" customHeight="1" spans="8:16373">
      <c r="H1044534" s="117"/>
      <c r="I1044534" s="118"/>
      <c r="J1044534" s="118"/>
      <c r="K1044534" s="118"/>
      <c r="L1044534" s="118"/>
      <c r="M1044534" s="118"/>
      <c r="N1044534" s="118"/>
      <c r="O1044534" s="118"/>
      <c r="XES1044534" s="1"/>
    </row>
    <row r="1044535" s="113" customFormat="1" customHeight="1" spans="8:16373">
      <c r="H1044535" s="117"/>
      <c r="I1044535" s="118"/>
      <c r="J1044535" s="118"/>
      <c r="K1044535" s="118"/>
      <c r="L1044535" s="118"/>
      <c r="M1044535" s="118"/>
      <c r="N1044535" s="118"/>
      <c r="O1044535" s="118"/>
      <c r="XES1044535" s="1"/>
    </row>
    <row r="1044536" s="113" customFormat="1" customHeight="1" spans="8:16373">
      <c r="H1044536" s="117"/>
      <c r="I1044536" s="118"/>
      <c r="J1044536" s="118"/>
      <c r="K1044536" s="118"/>
      <c r="L1044536" s="118"/>
      <c r="M1044536" s="118"/>
      <c r="N1044536" s="118"/>
      <c r="O1044536" s="118"/>
      <c r="XES1044536" s="1"/>
    </row>
    <row r="1044537" s="113" customFormat="1" customHeight="1" spans="8:16373">
      <c r="H1044537" s="117"/>
      <c r="I1044537" s="118"/>
      <c r="J1044537" s="118"/>
      <c r="K1044537" s="118"/>
      <c r="L1044537" s="118"/>
      <c r="M1044537" s="118"/>
      <c r="N1044537" s="118"/>
      <c r="O1044537" s="118"/>
      <c r="XES1044537" s="1"/>
    </row>
    <row r="1044538" s="113" customFormat="1" customHeight="1" spans="8:16373">
      <c r="H1044538" s="117"/>
      <c r="I1044538" s="118"/>
      <c r="J1044538" s="118"/>
      <c r="K1044538" s="118"/>
      <c r="L1044538" s="118"/>
      <c r="M1044538" s="118"/>
      <c r="N1044538" s="118"/>
      <c r="O1044538" s="118"/>
      <c r="XES1044538" s="1"/>
    </row>
    <row r="1044539" s="113" customFormat="1" customHeight="1" spans="8:16373">
      <c r="H1044539" s="117"/>
      <c r="I1044539" s="118"/>
      <c r="J1044539" s="118"/>
      <c r="K1044539" s="118"/>
      <c r="L1044539" s="118"/>
      <c r="M1044539" s="118"/>
      <c r="N1044539" s="118"/>
      <c r="O1044539" s="118"/>
      <c r="XES1044539" s="1"/>
    </row>
    <row r="1044540" s="113" customFormat="1" customHeight="1" spans="8:16373">
      <c r="H1044540" s="117"/>
      <c r="I1044540" s="118"/>
      <c r="J1044540" s="118"/>
      <c r="K1044540" s="118"/>
      <c r="L1044540" s="118"/>
      <c r="M1044540" s="118"/>
      <c r="N1044540" s="118"/>
      <c r="O1044540" s="118"/>
      <c r="XES1044540" s="1"/>
    </row>
    <row r="1044541" s="113" customFormat="1" customHeight="1" spans="8:16373">
      <c r="H1044541" s="117"/>
      <c r="I1044541" s="118"/>
      <c r="J1044541" s="118"/>
      <c r="K1044541" s="118"/>
      <c r="L1044541" s="118"/>
      <c r="M1044541" s="118"/>
      <c r="N1044541" s="118"/>
      <c r="O1044541" s="118"/>
      <c r="XES1044541" s="1"/>
    </row>
    <row r="1044542" s="113" customFormat="1" customHeight="1" spans="8:16373">
      <c r="H1044542" s="117"/>
      <c r="I1044542" s="118"/>
      <c r="J1044542" s="118"/>
      <c r="K1044542" s="118"/>
      <c r="L1044542" s="118"/>
      <c r="M1044542" s="118"/>
      <c r="N1044542" s="118"/>
      <c r="O1044542" s="118"/>
      <c r="XES1044542" s="1"/>
    </row>
    <row r="1044543" s="113" customFormat="1" customHeight="1" spans="8:16373">
      <c r="H1044543" s="117"/>
      <c r="I1044543" s="118"/>
      <c r="J1044543" s="118"/>
      <c r="K1044543" s="118"/>
      <c r="L1044543" s="118"/>
      <c r="M1044543" s="118"/>
      <c r="N1044543" s="118"/>
      <c r="O1044543" s="118"/>
      <c r="XES1044543" s="1"/>
    </row>
    <row r="1044544" s="113" customFormat="1" customHeight="1" spans="8:16373">
      <c r="H1044544" s="117"/>
      <c r="I1044544" s="118"/>
      <c r="J1044544" s="118"/>
      <c r="K1044544" s="118"/>
      <c r="L1044544" s="118"/>
      <c r="M1044544" s="118"/>
      <c r="N1044544" s="118"/>
      <c r="O1044544" s="118"/>
      <c r="XES1044544" s="1"/>
    </row>
    <row r="1044545" s="113" customFormat="1" customHeight="1" spans="8:16373">
      <c r="H1044545" s="117"/>
      <c r="I1044545" s="118"/>
      <c r="J1044545" s="118"/>
      <c r="K1044545" s="118"/>
      <c r="L1044545" s="118"/>
      <c r="M1044545" s="118"/>
      <c r="N1044545" s="118"/>
      <c r="O1044545" s="118"/>
      <c r="XES1044545" s="1"/>
    </row>
    <row r="1044546" s="113" customFormat="1" customHeight="1" spans="8:16373">
      <c r="H1044546" s="117"/>
      <c r="I1044546" s="118"/>
      <c r="J1044546" s="118"/>
      <c r="K1044546" s="118"/>
      <c r="L1044546" s="118"/>
      <c r="M1044546" s="118"/>
      <c r="N1044546" s="118"/>
      <c r="O1044546" s="118"/>
      <c r="XES1044546" s="1"/>
    </row>
    <row r="1044547" s="113" customFormat="1" customHeight="1" spans="8:16373">
      <c r="H1044547" s="117"/>
      <c r="I1044547" s="118"/>
      <c r="J1044547" s="118"/>
      <c r="K1044547" s="118"/>
      <c r="L1044547" s="118"/>
      <c r="M1044547" s="118"/>
      <c r="N1044547" s="118"/>
      <c r="O1044547" s="118"/>
      <c r="XES1044547" s="1"/>
    </row>
    <row r="1044548" s="113" customFormat="1" customHeight="1" spans="8:16373">
      <c r="H1044548" s="117"/>
      <c r="I1044548" s="118"/>
      <c r="J1044548" s="118"/>
      <c r="K1044548" s="118"/>
      <c r="L1044548" s="118"/>
      <c r="M1044548" s="118"/>
      <c r="N1044548" s="118"/>
      <c r="O1044548" s="118"/>
      <c r="XES1044548" s="1"/>
    </row>
    <row r="1044549" s="113" customFormat="1" customHeight="1" spans="8:16373">
      <c r="H1044549" s="117"/>
      <c r="I1044549" s="118"/>
      <c r="J1044549" s="118"/>
      <c r="K1044549" s="118"/>
      <c r="L1044549" s="118"/>
      <c r="M1044549" s="118"/>
      <c r="N1044549" s="118"/>
      <c r="O1044549" s="118"/>
      <c r="XES1044549" s="1"/>
    </row>
    <row r="1044550" s="113" customFormat="1" customHeight="1" spans="8:16373">
      <c r="H1044550" s="117"/>
      <c r="I1044550" s="118"/>
      <c r="J1044550" s="118"/>
      <c r="K1044550" s="118"/>
      <c r="L1044550" s="118"/>
      <c r="M1044550" s="118"/>
      <c r="N1044550" s="118"/>
      <c r="O1044550" s="118"/>
      <c r="XES1044550" s="1"/>
    </row>
    <row r="1044551" s="113" customFormat="1" customHeight="1" spans="8:16373">
      <c r="H1044551" s="117"/>
      <c r="I1044551" s="118"/>
      <c r="J1044551" s="118"/>
      <c r="K1044551" s="118"/>
      <c r="L1044551" s="118"/>
      <c r="M1044551" s="118"/>
      <c r="N1044551" s="118"/>
      <c r="O1044551" s="118"/>
      <c r="XES1044551" s="1"/>
    </row>
    <row r="1044552" s="113" customFormat="1" customHeight="1" spans="8:16373">
      <c r="H1044552" s="117"/>
      <c r="I1044552" s="118"/>
      <c r="J1044552" s="118"/>
      <c r="K1044552" s="118"/>
      <c r="L1044552" s="118"/>
      <c r="M1044552" s="118"/>
      <c r="N1044552" s="118"/>
      <c r="O1044552" s="118"/>
      <c r="XES1044552" s="1"/>
    </row>
    <row r="1044553" s="113" customFormat="1" customHeight="1" spans="8:16373">
      <c r="H1044553" s="117"/>
      <c r="I1044553" s="118"/>
      <c r="J1044553" s="118"/>
      <c r="K1044553" s="118"/>
      <c r="L1044553" s="118"/>
      <c r="M1044553" s="118"/>
      <c r="N1044553" s="118"/>
      <c r="O1044553" s="118"/>
      <c r="XES1044553" s="1"/>
    </row>
    <row r="1044554" s="113" customFormat="1" customHeight="1" spans="8:16373">
      <c r="H1044554" s="117"/>
      <c r="I1044554" s="118"/>
      <c r="J1044554" s="118"/>
      <c r="K1044554" s="118"/>
      <c r="L1044554" s="118"/>
      <c r="M1044554" s="118"/>
      <c r="N1044554" s="118"/>
      <c r="O1044554" s="118"/>
      <c r="XES1044554" s="1"/>
    </row>
    <row r="1044555" s="113" customFormat="1" customHeight="1" spans="8:16373">
      <c r="H1044555" s="117"/>
      <c r="I1044555" s="118"/>
      <c r="J1044555" s="118"/>
      <c r="K1044555" s="118"/>
      <c r="L1044555" s="118"/>
      <c r="M1044555" s="118"/>
      <c r="N1044555" s="118"/>
      <c r="O1044555" s="118"/>
      <c r="XES1044555" s="1"/>
    </row>
    <row r="1044556" s="113" customFormat="1" customHeight="1" spans="8:16373">
      <c r="H1044556" s="117"/>
      <c r="I1044556" s="118"/>
      <c r="J1044556" s="118"/>
      <c r="K1044556" s="118"/>
      <c r="L1044556" s="118"/>
      <c r="M1044556" s="118"/>
      <c r="N1044556" s="118"/>
      <c r="O1044556" s="118"/>
      <c r="XES1044556" s="1"/>
    </row>
    <row r="1044557" s="113" customFormat="1" customHeight="1" spans="8:16373">
      <c r="H1044557" s="117"/>
      <c r="I1044557" s="118"/>
      <c r="J1044557" s="118"/>
      <c r="K1044557" s="118"/>
      <c r="L1044557" s="118"/>
      <c r="M1044557" s="118"/>
      <c r="N1044557" s="118"/>
      <c r="O1044557" s="118"/>
      <c r="XES1044557" s="1"/>
    </row>
    <row r="1044558" s="113" customFormat="1" customHeight="1" spans="8:16373">
      <c r="H1044558" s="117"/>
      <c r="I1044558" s="118"/>
      <c r="J1044558" s="118"/>
      <c r="K1044558" s="118"/>
      <c r="L1044558" s="118"/>
      <c r="M1044558" s="118"/>
      <c r="N1044558" s="118"/>
      <c r="O1044558" s="118"/>
      <c r="XES1044558" s="1"/>
    </row>
    <row r="1044559" s="113" customFormat="1" customHeight="1" spans="8:16373">
      <c r="H1044559" s="117"/>
      <c r="I1044559" s="118"/>
      <c r="J1044559" s="118"/>
      <c r="K1044559" s="118"/>
      <c r="L1044559" s="118"/>
      <c r="M1044559" s="118"/>
      <c r="N1044559" s="118"/>
      <c r="O1044559" s="118"/>
      <c r="XES1044559" s="1"/>
    </row>
    <row r="1044560" s="113" customFormat="1" customHeight="1" spans="8:16373">
      <c r="H1044560" s="117"/>
      <c r="I1044560" s="118"/>
      <c r="J1044560" s="118"/>
      <c r="K1044560" s="118"/>
      <c r="L1044560" s="118"/>
      <c r="M1044560" s="118"/>
      <c r="N1044560" s="118"/>
      <c r="O1044560" s="118"/>
      <c r="XES1044560" s="1"/>
    </row>
    <row r="1044561" s="113" customFormat="1" customHeight="1" spans="8:16373">
      <c r="H1044561" s="117"/>
      <c r="I1044561" s="118"/>
      <c r="J1044561" s="118"/>
      <c r="K1044561" s="118"/>
      <c r="L1044561" s="118"/>
      <c r="M1044561" s="118"/>
      <c r="N1044561" s="118"/>
      <c r="O1044561" s="118"/>
      <c r="XES1044561" s="1"/>
    </row>
    <row r="1044562" s="113" customFormat="1" customHeight="1" spans="8:16373">
      <c r="H1044562" s="117"/>
      <c r="I1044562" s="118"/>
      <c r="J1044562" s="118"/>
      <c r="K1044562" s="118"/>
      <c r="L1044562" s="118"/>
      <c r="M1044562" s="118"/>
      <c r="N1044562" s="118"/>
      <c r="O1044562" s="118"/>
      <c r="XES1044562" s="1"/>
    </row>
    <row r="1044563" s="113" customFormat="1" customHeight="1" spans="8:16373">
      <c r="H1044563" s="117"/>
      <c r="I1044563" s="118"/>
      <c r="J1044563" s="118"/>
      <c r="K1044563" s="118"/>
      <c r="L1044563" s="118"/>
      <c r="M1044563" s="118"/>
      <c r="N1044563" s="118"/>
      <c r="O1044563" s="118"/>
      <c r="XES1044563" s="1"/>
    </row>
    <row r="1044564" s="113" customFormat="1" customHeight="1" spans="8:16373">
      <c r="H1044564" s="117"/>
      <c r="I1044564" s="118"/>
      <c r="J1044564" s="118"/>
      <c r="K1044564" s="118"/>
      <c r="L1044564" s="118"/>
      <c r="M1044564" s="118"/>
      <c r="N1044564" s="118"/>
      <c r="O1044564" s="118"/>
      <c r="XES1044564" s="1"/>
    </row>
    <row r="1044565" s="113" customFormat="1" customHeight="1" spans="8:16373">
      <c r="H1044565" s="117"/>
      <c r="I1044565" s="118"/>
      <c r="J1044565" s="118"/>
      <c r="K1044565" s="118"/>
      <c r="L1044565" s="118"/>
      <c r="M1044565" s="118"/>
      <c r="N1044565" s="118"/>
      <c r="O1044565" s="118"/>
      <c r="XES1044565" s="1"/>
    </row>
    <row r="1044566" s="113" customFormat="1" customHeight="1" spans="8:16373">
      <c r="H1044566" s="117"/>
      <c r="I1044566" s="118"/>
      <c r="J1044566" s="118"/>
      <c r="K1044566" s="118"/>
      <c r="L1044566" s="118"/>
      <c r="M1044566" s="118"/>
      <c r="N1044566" s="118"/>
      <c r="O1044566" s="118"/>
      <c r="XES1044566" s="1"/>
    </row>
    <row r="1044567" s="113" customFormat="1" customHeight="1" spans="8:16373">
      <c r="H1044567" s="117"/>
      <c r="I1044567" s="118"/>
      <c r="J1044567" s="118"/>
      <c r="K1044567" s="118"/>
      <c r="L1044567" s="118"/>
      <c r="M1044567" s="118"/>
      <c r="N1044567" s="118"/>
      <c r="O1044567" s="118"/>
      <c r="XES1044567" s="1"/>
    </row>
    <row r="1044568" s="113" customFormat="1" customHeight="1" spans="8:16373">
      <c r="H1044568" s="117"/>
      <c r="I1044568" s="118"/>
      <c r="J1044568" s="118"/>
      <c r="K1044568" s="118"/>
      <c r="L1044568" s="118"/>
      <c r="M1044568" s="118"/>
      <c r="N1044568" s="118"/>
      <c r="O1044568" s="118"/>
      <c r="XES1044568" s="1"/>
    </row>
    <row r="1044569" s="113" customFormat="1" customHeight="1" spans="8:16373">
      <c r="H1044569" s="117"/>
      <c r="I1044569" s="118"/>
      <c r="J1044569" s="118"/>
      <c r="K1044569" s="118"/>
      <c r="L1044569" s="118"/>
      <c r="M1044569" s="118"/>
      <c r="N1044569" s="118"/>
      <c r="O1044569" s="118"/>
      <c r="XES1044569" s="1"/>
    </row>
    <row r="1044570" s="113" customFormat="1" customHeight="1" spans="8:16373">
      <c r="H1044570" s="117"/>
      <c r="I1044570" s="118"/>
      <c r="J1044570" s="118"/>
      <c r="K1044570" s="118"/>
      <c r="L1044570" s="118"/>
      <c r="M1044570" s="118"/>
      <c r="N1044570" s="118"/>
      <c r="O1044570" s="118"/>
      <c r="XES1044570" s="1"/>
    </row>
    <row r="1044571" s="113" customFormat="1" customHeight="1" spans="8:16373">
      <c r="H1044571" s="117"/>
      <c r="I1044571" s="118"/>
      <c r="J1044571" s="118"/>
      <c r="K1044571" s="118"/>
      <c r="L1044571" s="118"/>
      <c r="M1044571" s="118"/>
      <c r="N1044571" s="118"/>
      <c r="O1044571" s="118"/>
      <c r="XES1044571" s="1"/>
    </row>
    <row r="1044572" s="113" customFormat="1" customHeight="1" spans="8:16373">
      <c r="H1044572" s="117"/>
      <c r="I1044572" s="118"/>
      <c r="J1044572" s="118"/>
      <c r="K1044572" s="118"/>
      <c r="L1044572" s="118"/>
      <c r="M1044572" s="118"/>
      <c r="N1044572" s="118"/>
      <c r="O1044572" s="118"/>
      <c r="XES1044572" s="1"/>
    </row>
    <row r="1044573" s="113" customFormat="1" customHeight="1" spans="8:16373">
      <c r="H1044573" s="117"/>
      <c r="I1044573" s="118"/>
      <c r="J1044573" s="118"/>
      <c r="K1044573" s="118"/>
      <c r="L1044573" s="118"/>
      <c r="M1044573" s="118"/>
      <c r="N1044573" s="118"/>
      <c r="O1044573" s="118"/>
      <c r="XES1044573" s="1"/>
    </row>
    <row r="1044574" s="113" customFormat="1" customHeight="1" spans="8:16373">
      <c r="H1044574" s="117"/>
      <c r="I1044574" s="118"/>
      <c r="J1044574" s="118"/>
      <c r="K1044574" s="118"/>
      <c r="L1044574" s="118"/>
      <c r="M1044574" s="118"/>
      <c r="N1044574" s="118"/>
      <c r="O1044574" s="118"/>
      <c r="XES1044574" s="1"/>
    </row>
    <row r="1044575" s="113" customFormat="1" customHeight="1" spans="8:16373">
      <c r="H1044575" s="117"/>
      <c r="I1044575" s="118"/>
      <c r="J1044575" s="118"/>
      <c r="K1044575" s="118"/>
      <c r="L1044575" s="118"/>
      <c r="M1044575" s="118"/>
      <c r="N1044575" s="118"/>
      <c r="O1044575" s="118"/>
      <c r="XES1044575" s="1"/>
    </row>
    <row r="1044576" s="113" customFormat="1" customHeight="1" spans="8:16373">
      <c r="H1044576" s="117"/>
      <c r="I1044576" s="118"/>
      <c r="J1044576" s="118"/>
      <c r="K1044576" s="118"/>
      <c r="L1044576" s="118"/>
      <c r="M1044576" s="118"/>
      <c r="N1044576" s="118"/>
      <c r="O1044576" s="118"/>
      <c r="XES1044576" s="1"/>
    </row>
    <row r="1044577" s="113" customFormat="1" customHeight="1" spans="8:16373">
      <c r="H1044577" s="117"/>
      <c r="I1044577" s="118"/>
      <c r="J1044577" s="118"/>
      <c r="K1044577" s="118"/>
      <c r="L1044577" s="118"/>
      <c r="M1044577" s="118"/>
      <c r="N1044577" s="118"/>
      <c r="O1044577" s="118"/>
      <c r="XES1044577" s="1"/>
    </row>
    <row r="1044578" s="113" customFormat="1" customHeight="1" spans="8:16373">
      <c r="H1044578" s="117"/>
      <c r="I1044578" s="118"/>
      <c r="J1044578" s="118"/>
      <c r="K1044578" s="118"/>
      <c r="L1044578" s="118"/>
      <c r="M1044578" s="118"/>
      <c r="N1044578" s="118"/>
      <c r="O1044578" s="118"/>
      <c r="XES1044578" s="1"/>
    </row>
    <row r="1044579" s="113" customFormat="1" customHeight="1" spans="8:16373">
      <c r="H1044579" s="117"/>
      <c r="I1044579" s="118"/>
      <c r="J1044579" s="118"/>
      <c r="K1044579" s="118"/>
      <c r="L1044579" s="118"/>
      <c r="M1044579" s="118"/>
      <c r="N1044579" s="118"/>
      <c r="O1044579" s="118"/>
      <c r="XES1044579" s="1"/>
    </row>
    <row r="1044580" s="113" customFormat="1" customHeight="1" spans="8:16373">
      <c r="H1044580" s="117"/>
      <c r="I1044580" s="118"/>
      <c r="J1044580" s="118"/>
      <c r="K1044580" s="118"/>
      <c r="L1044580" s="118"/>
      <c r="M1044580" s="118"/>
      <c r="N1044580" s="118"/>
      <c r="O1044580" s="118"/>
      <c r="XES1044580" s="1"/>
    </row>
    <row r="1044581" s="113" customFormat="1" customHeight="1" spans="8:16373">
      <c r="H1044581" s="117"/>
      <c r="I1044581" s="118"/>
      <c r="J1044581" s="118"/>
      <c r="K1044581" s="118"/>
      <c r="L1044581" s="118"/>
      <c r="M1044581" s="118"/>
      <c r="N1044581" s="118"/>
      <c r="O1044581" s="118"/>
      <c r="XES1044581" s="1"/>
    </row>
    <row r="1044582" s="113" customFormat="1" customHeight="1" spans="8:16373">
      <c r="H1044582" s="117"/>
      <c r="I1044582" s="118"/>
      <c r="J1044582" s="118"/>
      <c r="K1044582" s="118"/>
      <c r="L1044582" s="118"/>
      <c r="M1044582" s="118"/>
      <c r="N1044582" s="118"/>
      <c r="O1044582" s="118"/>
      <c r="XES1044582" s="1"/>
    </row>
    <row r="1044583" s="113" customFormat="1" customHeight="1" spans="8:16373">
      <c r="H1044583" s="117"/>
      <c r="I1044583" s="118"/>
      <c r="J1044583" s="118"/>
      <c r="K1044583" s="118"/>
      <c r="L1044583" s="118"/>
      <c r="M1044583" s="118"/>
      <c r="N1044583" s="118"/>
      <c r="O1044583" s="118"/>
      <c r="XES1044583" s="1"/>
    </row>
    <row r="1044584" s="113" customFormat="1" customHeight="1" spans="8:16373">
      <c r="H1044584" s="117"/>
      <c r="I1044584" s="118"/>
      <c r="J1044584" s="118"/>
      <c r="K1044584" s="118"/>
      <c r="L1044584" s="118"/>
      <c r="M1044584" s="118"/>
      <c r="N1044584" s="118"/>
      <c r="O1044584" s="118"/>
      <c r="XES1044584" s="1"/>
    </row>
    <row r="1044585" s="113" customFormat="1" customHeight="1" spans="8:16373">
      <c r="H1044585" s="117"/>
      <c r="I1044585" s="118"/>
      <c r="J1044585" s="118"/>
      <c r="K1044585" s="118"/>
      <c r="L1044585" s="118"/>
      <c r="M1044585" s="118"/>
      <c r="N1044585" s="118"/>
      <c r="O1044585" s="118"/>
      <c r="XES1044585" s="1"/>
    </row>
    <row r="1044586" s="113" customFormat="1" customHeight="1" spans="8:16373">
      <c r="H1044586" s="117"/>
      <c r="I1044586" s="118"/>
      <c r="J1044586" s="118"/>
      <c r="K1044586" s="118"/>
      <c r="L1044586" s="118"/>
      <c r="M1044586" s="118"/>
      <c r="N1044586" s="118"/>
      <c r="O1044586" s="118"/>
      <c r="XES1044586" s="1"/>
    </row>
    <row r="1044587" s="113" customFormat="1" customHeight="1" spans="8:16373">
      <c r="H1044587" s="117"/>
      <c r="I1044587" s="118"/>
      <c r="J1044587" s="118"/>
      <c r="K1044587" s="118"/>
      <c r="L1044587" s="118"/>
      <c r="M1044587" s="118"/>
      <c r="N1044587" s="118"/>
      <c r="O1044587" s="118"/>
      <c r="XES1044587" s="1"/>
    </row>
    <row r="1044588" s="113" customFormat="1" customHeight="1" spans="8:16373">
      <c r="H1044588" s="117"/>
      <c r="I1044588" s="118"/>
      <c r="J1044588" s="118"/>
      <c r="K1044588" s="118"/>
      <c r="L1044588" s="118"/>
      <c r="M1044588" s="118"/>
      <c r="N1044588" s="118"/>
      <c r="O1044588" s="118"/>
      <c r="XES1044588" s="1"/>
    </row>
    <row r="1044589" s="113" customFormat="1" customHeight="1" spans="8:16373">
      <c r="H1044589" s="117"/>
      <c r="I1044589" s="118"/>
      <c r="J1044589" s="118"/>
      <c r="K1044589" s="118"/>
      <c r="L1044589" s="118"/>
      <c r="M1044589" s="118"/>
      <c r="N1044589" s="118"/>
      <c r="O1044589" s="118"/>
      <c r="XES1044589" s="1"/>
    </row>
    <row r="1044590" s="113" customFormat="1" customHeight="1" spans="8:16373">
      <c r="H1044590" s="117"/>
      <c r="I1044590" s="118"/>
      <c r="J1044590" s="118"/>
      <c r="K1044590" s="118"/>
      <c r="L1044590" s="118"/>
      <c r="M1044590" s="118"/>
      <c r="N1044590" s="118"/>
      <c r="O1044590" s="118"/>
      <c r="XES1044590" s="1"/>
    </row>
    <row r="1044591" s="113" customFormat="1" customHeight="1" spans="8:16373">
      <c r="H1044591" s="117"/>
      <c r="I1044591" s="118"/>
      <c r="J1044591" s="118"/>
      <c r="K1044591" s="118"/>
      <c r="L1044591" s="118"/>
      <c r="M1044591" s="118"/>
      <c r="N1044591" s="118"/>
      <c r="O1044591" s="118"/>
      <c r="XES1044591" s="1"/>
    </row>
    <row r="1044592" s="113" customFormat="1" customHeight="1" spans="8:16373">
      <c r="H1044592" s="117"/>
      <c r="I1044592" s="118"/>
      <c r="J1044592" s="118"/>
      <c r="K1044592" s="118"/>
      <c r="L1044592" s="118"/>
      <c r="M1044592" s="118"/>
      <c r="N1044592" s="118"/>
      <c r="O1044592" s="118"/>
      <c r="XES1044592" s="1"/>
    </row>
    <row r="1044593" s="113" customFormat="1" customHeight="1" spans="8:16373">
      <c r="H1044593" s="117"/>
      <c r="I1044593" s="118"/>
      <c r="J1044593" s="118"/>
      <c r="K1044593" s="118"/>
      <c r="L1044593" s="118"/>
      <c r="M1044593" s="118"/>
      <c r="N1044593" s="118"/>
      <c r="O1044593" s="118"/>
      <c r="XES1044593" s="1"/>
    </row>
    <row r="1044594" s="113" customFormat="1" customHeight="1" spans="8:16373">
      <c r="H1044594" s="117"/>
      <c r="I1044594" s="118"/>
      <c r="J1044594" s="118"/>
      <c r="K1044594" s="118"/>
      <c r="L1044594" s="118"/>
      <c r="M1044594" s="118"/>
      <c r="N1044594" s="118"/>
      <c r="O1044594" s="118"/>
      <c r="XES1044594" s="1"/>
    </row>
    <row r="1044595" s="113" customFormat="1" customHeight="1" spans="8:16373">
      <c r="H1044595" s="117"/>
      <c r="I1044595" s="118"/>
      <c r="J1044595" s="118"/>
      <c r="K1044595" s="118"/>
      <c r="L1044595" s="118"/>
      <c r="M1044595" s="118"/>
      <c r="N1044595" s="118"/>
      <c r="O1044595" s="118"/>
      <c r="XES1044595" s="1"/>
    </row>
    <row r="1044596" s="113" customFormat="1" customHeight="1" spans="8:16373">
      <c r="H1044596" s="117"/>
      <c r="I1044596" s="118"/>
      <c r="J1044596" s="118"/>
      <c r="K1044596" s="118"/>
      <c r="L1044596" s="118"/>
      <c r="M1044596" s="118"/>
      <c r="N1044596" s="118"/>
      <c r="O1044596" s="118"/>
      <c r="XES1044596" s="1"/>
    </row>
    <row r="1044597" s="113" customFormat="1" customHeight="1" spans="8:16373">
      <c r="H1044597" s="117"/>
      <c r="I1044597" s="118"/>
      <c r="J1044597" s="118"/>
      <c r="K1044597" s="118"/>
      <c r="L1044597" s="118"/>
      <c r="M1044597" s="118"/>
      <c r="N1044597" s="118"/>
      <c r="O1044597" s="118"/>
      <c r="XES1044597" s="1"/>
    </row>
    <row r="1044598" s="113" customFormat="1" customHeight="1" spans="8:16373">
      <c r="H1044598" s="117"/>
      <c r="I1044598" s="118"/>
      <c r="J1044598" s="118"/>
      <c r="K1044598" s="118"/>
      <c r="L1044598" s="118"/>
      <c r="M1044598" s="118"/>
      <c r="N1044598" s="118"/>
      <c r="O1044598" s="118"/>
      <c r="XES1044598" s="1"/>
    </row>
    <row r="1044599" s="113" customFormat="1" customHeight="1" spans="8:16373">
      <c r="H1044599" s="117"/>
      <c r="I1044599" s="118"/>
      <c r="J1044599" s="118"/>
      <c r="K1044599" s="118"/>
      <c r="L1044599" s="118"/>
      <c r="M1044599" s="118"/>
      <c r="N1044599" s="118"/>
      <c r="O1044599" s="118"/>
      <c r="XES1044599" s="1"/>
    </row>
    <row r="1044600" s="113" customFormat="1" customHeight="1" spans="8:16373">
      <c r="H1044600" s="117"/>
      <c r="I1044600" s="118"/>
      <c r="J1044600" s="118"/>
      <c r="K1044600" s="118"/>
      <c r="L1044600" s="118"/>
      <c r="M1044600" s="118"/>
      <c r="N1044600" s="118"/>
      <c r="O1044600" s="118"/>
      <c r="XES1044600" s="1"/>
    </row>
    <row r="1044601" s="113" customFormat="1" customHeight="1" spans="8:16373">
      <c r="H1044601" s="117"/>
      <c r="I1044601" s="118"/>
      <c r="J1044601" s="118"/>
      <c r="K1044601" s="118"/>
      <c r="L1044601" s="118"/>
      <c r="M1044601" s="118"/>
      <c r="N1044601" s="118"/>
      <c r="O1044601" s="118"/>
      <c r="XES1044601" s="1"/>
    </row>
    <row r="1044602" s="113" customFormat="1" customHeight="1" spans="8:16373">
      <c r="H1044602" s="117"/>
      <c r="I1044602" s="118"/>
      <c r="J1044602" s="118"/>
      <c r="K1044602" s="118"/>
      <c r="L1044602" s="118"/>
      <c r="M1044602" s="118"/>
      <c r="N1044602" s="118"/>
      <c r="O1044602" s="118"/>
      <c r="XES1044602" s="1"/>
    </row>
    <row r="1044603" s="113" customFormat="1" customHeight="1" spans="8:16373">
      <c r="H1044603" s="117"/>
      <c r="I1044603" s="118"/>
      <c r="J1044603" s="118"/>
      <c r="K1044603" s="118"/>
      <c r="L1044603" s="118"/>
      <c r="M1044603" s="118"/>
      <c r="N1044603" s="118"/>
      <c r="O1044603" s="118"/>
      <c r="XES1044603" s="1"/>
    </row>
    <row r="1044604" s="113" customFormat="1" customHeight="1" spans="8:16373">
      <c r="H1044604" s="117"/>
      <c r="I1044604" s="118"/>
      <c r="J1044604" s="118"/>
      <c r="K1044604" s="118"/>
      <c r="L1044604" s="118"/>
      <c r="M1044604" s="118"/>
      <c r="N1044604" s="118"/>
      <c r="O1044604" s="118"/>
      <c r="XES1044604" s="1"/>
    </row>
    <row r="1044605" s="113" customFormat="1" customHeight="1" spans="8:16373">
      <c r="H1044605" s="117"/>
      <c r="I1044605" s="118"/>
      <c r="J1044605" s="118"/>
      <c r="K1044605" s="118"/>
      <c r="L1044605" s="118"/>
      <c r="M1044605" s="118"/>
      <c r="N1044605" s="118"/>
      <c r="O1044605" s="118"/>
      <c r="XES1044605" s="1"/>
    </row>
    <row r="1044606" s="113" customFormat="1" customHeight="1" spans="8:16373">
      <c r="H1044606" s="117"/>
      <c r="I1044606" s="118"/>
      <c r="J1044606" s="118"/>
      <c r="K1044606" s="118"/>
      <c r="L1044606" s="118"/>
      <c r="M1044606" s="118"/>
      <c r="N1044606" s="118"/>
      <c r="O1044606" s="118"/>
      <c r="XES1044606" s="1"/>
    </row>
    <row r="1044607" s="113" customFormat="1" customHeight="1" spans="8:16373">
      <c r="H1044607" s="117"/>
      <c r="I1044607" s="118"/>
      <c r="J1044607" s="118"/>
      <c r="K1044607" s="118"/>
      <c r="L1044607" s="118"/>
      <c r="M1044607" s="118"/>
      <c r="N1044607" s="118"/>
      <c r="O1044607" s="118"/>
      <c r="XES1044607" s="1"/>
    </row>
    <row r="1044608" s="113" customFormat="1" customHeight="1" spans="8:16373">
      <c r="H1044608" s="117"/>
      <c r="I1044608" s="118"/>
      <c r="J1044608" s="118"/>
      <c r="K1044608" s="118"/>
      <c r="L1044608" s="118"/>
      <c r="M1044608" s="118"/>
      <c r="N1044608" s="118"/>
      <c r="O1044608" s="118"/>
      <c r="XES1044608" s="1"/>
    </row>
    <row r="1044609" s="113" customFormat="1" customHeight="1" spans="8:16373">
      <c r="H1044609" s="117"/>
      <c r="I1044609" s="118"/>
      <c r="J1044609" s="118"/>
      <c r="K1044609" s="118"/>
      <c r="L1044609" s="118"/>
      <c r="M1044609" s="118"/>
      <c r="N1044609" s="118"/>
      <c r="O1044609" s="118"/>
      <c r="XES1044609" s="1"/>
    </row>
    <row r="1044610" s="113" customFormat="1" customHeight="1" spans="8:16373">
      <c r="H1044610" s="117"/>
      <c r="I1044610" s="118"/>
      <c r="J1044610" s="118"/>
      <c r="K1044610" s="118"/>
      <c r="L1044610" s="118"/>
      <c r="M1044610" s="118"/>
      <c r="N1044610" s="118"/>
      <c r="O1044610" s="118"/>
      <c r="XES1044610" s="1"/>
    </row>
    <row r="1044611" s="113" customFormat="1" customHeight="1" spans="8:16373">
      <c r="H1044611" s="117"/>
      <c r="I1044611" s="118"/>
      <c r="J1044611" s="118"/>
      <c r="K1044611" s="118"/>
      <c r="L1044611" s="118"/>
      <c r="M1044611" s="118"/>
      <c r="N1044611" s="118"/>
      <c r="O1044611" s="118"/>
      <c r="XES1044611" s="1"/>
    </row>
    <row r="1044612" s="113" customFormat="1" customHeight="1" spans="8:16373">
      <c r="H1044612" s="117"/>
      <c r="I1044612" s="118"/>
      <c r="J1044612" s="118"/>
      <c r="K1044612" s="118"/>
      <c r="L1044612" s="118"/>
      <c r="M1044612" s="118"/>
      <c r="N1044612" s="118"/>
      <c r="O1044612" s="118"/>
      <c r="XES1044612" s="1"/>
    </row>
    <row r="1044613" s="113" customFormat="1" customHeight="1" spans="8:16373">
      <c r="H1044613" s="117"/>
      <c r="I1044613" s="118"/>
      <c r="J1044613" s="118"/>
      <c r="K1044613" s="118"/>
      <c r="L1044613" s="118"/>
      <c r="M1044613" s="118"/>
      <c r="N1044613" s="118"/>
      <c r="O1044613" s="118"/>
      <c r="XES1044613" s="1"/>
    </row>
    <row r="1044614" s="113" customFormat="1" customHeight="1" spans="8:16373">
      <c r="H1044614" s="117"/>
      <c r="I1044614" s="118"/>
      <c r="J1044614" s="118"/>
      <c r="K1044614" s="118"/>
      <c r="L1044614" s="118"/>
      <c r="M1044614" s="118"/>
      <c r="N1044614" s="118"/>
      <c r="O1044614" s="118"/>
      <c r="XES1044614" s="1"/>
    </row>
    <row r="1044615" s="113" customFormat="1" customHeight="1" spans="8:16373">
      <c r="H1044615" s="117"/>
      <c r="I1044615" s="118"/>
      <c r="J1044615" s="118"/>
      <c r="K1044615" s="118"/>
      <c r="L1044615" s="118"/>
      <c r="M1044615" s="118"/>
      <c r="N1044615" s="118"/>
      <c r="O1044615" s="118"/>
      <c r="XES1044615" s="1"/>
    </row>
    <row r="1044616" s="113" customFormat="1" customHeight="1" spans="8:16373">
      <c r="H1044616" s="117"/>
      <c r="I1044616" s="118"/>
      <c r="J1044616" s="118"/>
      <c r="K1044616" s="118"/>
      <c r="L1044616" s="118"/>
      <c r="M1044616" s="118"/>
      <c r="N1044616" s="118"/>
      <c r="O1044616" s="118"/>
      <c r="XES1044616" s="1"/>
    </row>
    <row r="1044617" s="113" customFormat="1" customHeight="1" spans="8:16373">
      <c r="H1044617" s="117"/>
      <c r="I1044617" s="118"/>
      <c r="J1044617" s="118"/>
      <c r="K1044617" s="118"/>
      <c r="L1044617" s="118"/>
      <c r="M1044617" s="118"/>
      <c r="N1044617" s="118"/>
      <c r="O1044617" s="118"/>
      <c r="XES1044617" s="1"/>
    </row>
    <row r="1044618" s="113" customFormat="1" customHeight="1" spans="8:16373">
      <c r="H1044618" s="117"/>
      <c r="I1044618" s="118"/>
      <c r="J1044618" s="118"/>
      <c r="K1044618" s="118"/>
      <c r="L1044618" s="118"/>
      <c r="M1044618" s="118"/>
      <c r="N1044618" s="118"/>
      <c r="O1044618" s="118"/>
      <c r="XES1044618" s="1"/>
    </row>
    <row r="1044619" s="113" customFormat="1" customHeight="1" spans="8:16373">
      <c r="H1044619" s="117"/>
      <c r="I1044619" s="118"/>
      <c r="J1044619" s="118"/>
      <c r="K1044619" s="118"/>
      <c r="L1044619" s="118"/>
      <c r="M1044619" s="118"/>
      <c r="N1044619" s="118"/>
      <c r="O1044619" s="118"/>
      <c r="XES1044619" s="1"/>
    </row>
    <row r="1044620" s="113" customFormat="1" customHeight="1" spans="8:16373">
      <c r="H1044620" s="117"/>
      <c r="I1044620" s="118"/>
      <c r="J1044620" s="118"/>
      <c r="K1044620" s="118"/>
      <c r="L1044620" s="118"/>
      <c r="M1044620" s="118"/>
      <c r="N1044620" s="118"/>
      <c r="O1044620" s="118"/>
      <c r="XES1044620" s="1"/>
    </row>
    <row r="1044621" s="113" customFormat="1" customHeight="1" spans="8:16373">
      <c r="H1044621" s="117"/>
      <c r="I1044621" s="118"/>
      <c r="J1044621" s="118"/>
      <c r="K1044621" s="118"/>
      <c r="L1044621" s="118"/>
      <c r="M1044621" s="118"/>
      <c r="N1044621" s="118"/>
      <c r="O1044621" s="118"/>
      <c r="XES1044621" s="1"/>
    </row>
    <row r="1044622" s="113" customFormat="1" customHeight="1" spans="8:16373">
      <c r="H1044622" s="117"/>
      <c r="I1044622" s="118"/>
      <c r="J1044622" s="118"/>
      <c r="K1044622" s="118"/>
      <c r="L1044622" s="118"/>
      <c r="M1044622" s="118"/>
      <c r="N1044622" s="118"/>
      <c r="O1044622" s="118"/>
      <c r="XES1044622" s="1"/>
    </row>
    <row r="1044623" s="113" customFormat="1" customHeight="1" spans="8:16373">
      <c r="H1044623" s="117"/>
      <c r="I1044623" s="118"/>
      <c r="J1044623" s="118"/>
      <c r="K1044623" s="118"/>
      <c r="L1044623" s="118"/>
      <c r="M1044623" s="118"/>
      <c r="N1044623" s="118"/>
      <c r="O1044623" s="118"/>
      <c r="XES1044623" s="1"/>
    </row>
    <row r="1044624" s="113" customFormat="1" customHeight="1" spans="8:16373">
      <c r="H1044624" s="117"/>
      <c r="I1044624" s="118"/>
      <c r="J1044624" s="118"/>
      <c r="K1044624" s="118"/>
      <c r="L1044624" s="118"/>
      <c r="M1044624" s="118"/>
      <c r="N1044624" s="118"/>
      <c r="O1044624" s="118"/>
      <c r="XES1044624" s="1"/>
    </row>
    <row r="1044625" s="113" customFormat="1" customHeight="1" spans="8:16373">
      <c r="H1044625" s="117"/>
      <c r="I1044625" s="118"/>
      <c r="J1044625" s="118"/>
      <c r="K1044625" s="118"/>
      <c r="L1044625" s="118"/>
      <c r="M1044625" s="118"/>
      <c r="N1044625" s="118"/>
      <c r="O1044625" s="118"/>
      <c r="XES1044625" s="1"/>
    </row>
    <row r="1044626" s="113" customFormat="1" customHeight="1" spans="8:16373">
      <c r="H1044626" s="117"/>
      <c r="I1044626" s="118"/>
      <c r="J1044626" s="118"/>
      <c r="K1044626" s="118"/>
      <c r="L1044626" s="118"/>
      <c r="M1044626" s="118"/>
      <c r="N1044626" s="118"/>
      <c r="O1044626" s="118"/>
      <c r="XES1044626" s="1"/>
    </row>
    <row r="1044627" s="113" customFormat="1" customHeight="1" spans="8:16373">
      <c r="H1044627" s="117"/>
      <c r="I1044627" s="118"/>
      <c r="J1044627" s="118"/>
      <c r="K1044627" s="118"/>
      <c r="L1044627" s="118"/>
      <c r="M1044627" s="118"/>
      <c r="N1044627" s="118"/>
      <c r="O1044627" s="118"/>
      <c r="XES1044627" s="1"/>
    </row>
    <row r="1044628" s="113" customFormat="1" customHeight="1" spans="8:16373">
      <c r="H1044628" s="117"/>
      <c r="I1044628" s="118"/>
      <c r="J1044628" s="118"/>
      <c r="K1044628" s="118"/>
      <c r="L1044628" s="118"/>
      <c r="M1044628" s="118"/>
      <c r="N1044628" s="118"/>
      <c r="O1044628" s="118"/>
      <c r="XES1044628" s="1"/>
    </row>
    <row r="1044629" s="113" customFormat="1" customHeight="1" spans="8:16373">
      <c r="H1044629" s="117"/>
      <c r="I1044629" s="118"/>
      <c r="J1044629" s="118"/>
      <c r="K1044629" s="118"/>
      <c r="L1044629" s="118"/>
      <c r="M1044629" s="118"/>
      <c r="N1044629" s="118"/>
      <c r="O1044629" s="118"/>
      <c r="XES1044629" s="1"/>
    </row>
    <row r="1044630" s="113" customFormat="1" customHeight="1" spans="8:16373">
      <c r="H1044630" s="117"/>
      <c r="I1044630" s="118"/>
      <c r="J1044630" s="118"/>
      <c r="K1044630" s="118"/>
      <c r="L1044630" s="118"/>
      <c r="M1044630" s="118"/>
      <c r="N1044630" s="118"/>
      <c r="O1044630" s="118"/>
      <c r="XES1044630" s="1"/>
    </row>
    <row r="1044631" s="113" customFormat="1" customHeight="1" spans="8:16373">
      <c r="H1044631" s="117"/>
      <c r="I1044631" s="118"/>
      <c r="J1044631" s="118"/>
      <c r="K1044631" s="118"/>
      <c r="L1044631" s="118"/>
      <c r="M1044631" s="118"/>
      <c r="N1044631" s="118"/>
      <c r="O1044631" s="118"/>
      <c r="XES1044631" s="1"/>
    </row>
    <row r="1044632" s="113" customFormat="1" customHeight="1" spans="8:16373">
      <c r="H1044632" s="117"/>
      <c r="I1044632" s="118"/>
      <c r="J1044632" s="118"/>
      <c r="K1044632" s="118"/>
      <c r="L1044632" s="118"/>
      <c r="M1044632" s="118"/>
      <c r="N1044632" s="118"/>
      <c r="O1044632" s="118"/>
      <c r="XES1044632" s="1"/>
    </row>
    <row r="1044633" s="113" customFormat="1" customHeight="1" spans="8:16373">
      <c r="H1044633" s="117"/>
      <c r="I1044633" s="118"/>
      <c r="J1044633" s="118"/>
      <c r="K1044633" s="118"/>
      <c r="L1044633" s="118"/>
      <c r="M1044633" s="118"/>
      <c r="N1044633" s="118"/>
      <c r="O1044633" s="118"/>
      <c r="XES1044633" s="1"/>
    </row>
    <row r="1044634" s="113" customFormat="1" customHeight="1" spans="8:16373">
      <c r="H1044634" s="117"/>
      <c r="I1044634" s="118"/>
      <c r="J1044634" s="118"/>
      <c r="K1044634" s="118"/>
      <c r="L1044634" s="118"/>
      <c r="M1044634" s="118"/>
      <c r="N1044634" s="118"/>
      <c r="O1044634" s="118"/>
      <c r="XES1044634" s="1"/>
    </row>
    <row r="1044635" s="113" customFormat="1" customHeight="1" spans="8:16373">
      <c r="H1044635" s="117"/>
      <c r="I1044635" s="118"/>
      <c r="J1044635" s="118"/>
      <c r="K1044635" s="118"/>
      <c r="L1044635" s="118"/>
      <c r="M1044635" s="118"/>
      <c r="N1044635" s="118"/>
      <c r="O1044635" s="118"/>
      <c r="XES1044635" s="1"/>
    </row>
    <row r="1044636" s="113" customFormat="1" customHeight="1" spans="8:16373">
      <c r="H1044636" s="117"/>
      <c r="I1044636" s="118"/>
      <c r="J1044636" s="118"/>
      <c r="K1044636" s="118"/>
      <c r="L1044636" s="118"/>
      <c r="M1044636" s="118"/>
      <c r="N1044636" s="118"/>
      <c r="O1044636" s="118"/>
      <c r="XES1044636" s="1"/>
    </row>
    <row r="1044637" s="113" customFormat="1" customHeight="1" spans="8:16373">
      <c r="H1044637" s="117"/>
      <c r="I1044637" s="118"/>
      <c r="J1044637" s="118"/>
      <c r="K1044637" s="118"/>
      <c r="L1044637" s="118"/>
      <c r="M1044637" s="118"/>
      <c r="N1044637" s="118"/>
      <c r="O1044637" s="118"/>
      <c r="XES1044637" s="1"/>
    </row>
    <row r="1044638" s="113" customFormat="1" customHeight="1" spans="8:16373">
      <c r="H1044638" s="117"/>
      <c r="I1044638" s="118"/>
      <c r="J1044638" s="118"/>
      <c r="K1044638" s="118"/>
      <c r="L1044638" s="118"/>
      <c r="M1044638" s="118"/>
      <c r="N1044638" s="118"/>
      <c r="O1044638" s="118"/>
      <c r="XES1044638" s="1"/>
    </row>
    <row r="1044639" s="113" customFormat="1" customHeight="1" spans="8:16373">
      <c r="H1044639" s="117"/>
      <c r="I1044639" s="118"/>
      <c r="J1044639" s="118"/>
      <c r="K1044639" s="118"/>
      <c r="L1044639" s="118"/>
      <c r="M1044639" s="118"/>
      <c r="N1044639" s="118"/>
      <c r="O1044639" s="118"/>
      <c r="XES1044639" s="1"/>
    </row>
    <row r="1044640" s="113" customFormat="1" customHeight="1" spans="8:16373">
      <c r="H1044640" s="117"/>
      <c r="I1044640" s="118"/>
      <c r="J1044640" s="118"/>
      <c r="K1044640" s="118"/>
      <c r="L1044640" s="118"/>
      <c r="M1044640" s="118"/>
      <c r="N1044640" s="118"/>
      <c r="O1044640" s="118"/>
      <c r="XES1044640" s="1"/>
    </row>
    <row r="1044641" s="113" customFormat="1" customHeight="1" spans="8:16373">
      <c r="H1044641" s="117"/>
      <c r="I1044641" s="118"/>
      <c r="J1044641" s="118"/>
      <c r="K1044641" s="118"/>
      <c r="L1044641" s="118"/>
      <c r="M1044641" s="118"/>
      <c r="N1044641" s="118"/>
      <c r="O1044641" s="118"/>
      <c r="XES1044641" s="1"/>
    </row>
    <row r="1044642" s="113" customFormat="1" customHeight="1" spans="8:16373">
      <c r="H1044642" s="117"/>
      <c r="I1044642" s="118"/>
      <c r="J1044642" s="118"/>
      <c r="K1044642" s="118"/>
      <c r="L1044642" s="118"/>
      <c r="M1044642" s="118"/>
      <c r="N1044642" s="118"/>
      <c r="O1044642" s="118"/>
      <c r="XES1044642" s="1"/>
    </row>
    <row r="1044643" s="113" customFormat="1" customHeight="1" spans="8:16373">
      <c r="H1044643" s="117"/>
      <c r="I1044643" s="118"/>
      <c r="J1044643" s="118"/>
      <c r="K1044643" s="118"/>
      <c r="L1044643" s="118"/>
      <c r="M1044643" s="118"/>
      <c r="N1044643" s="118"/>
      <c r="O1044643" s="118"/>
      <c r="XES1044643" s="1"/>
    </row>
    <row r="1044644" s="113" customFormat="1" customHeight="1" spans="8:16373">
      <c r="H1044644" s="117"/>
      <c r="I1044644" s="118"/>
      <c r="J1044644" s="118"/>
      <c r="K1044644" s="118"/>
      <c r="L1044644" s="118"/>
      <c r="M1044644" s="118"/>
      <c r="N1044644" s="118"/>
      <c r="O1044644" s="118"/>
      <c r="XES1044644" s="1"/>
    </row>
    <row r="1044645" s="113" customFormat="1" customHeight="1" spans="8:16373">
      <c r="H1044645" s="117"/>
      <c r="I1044645" s="118"/>
      <c r="J1044645" s="118"/>
      <c r="K1044645" s="118"/>
      <c r="L1044645" s="118"/>
      <c r="M1044645" s="118"/>
      <c r="N1044645" s="118"/>
      <c r="O1044645" s="118"/>
      <c r="XES1044645" s="1"/>
    </row>
    <row r="1044646" s="113" customFormat="1" customHeight="1" spans="8:16373">
      <c r="H1044646" s="117"/>
      <c r="I1044646" s="118"/>
      <c r="J1044646" s="118"/>
      <c r="K1044646" s="118"/>
      <c r="L1044646" s="118"/>
      <c r="M1044646" s="118"/>
      <c r="N1044646" s="118"/>
      <c r="O1044646" s="118"/>
      <c r="XES1044646" s="1"/>
    </row>
    <row r="1044647" s="113" customFormat="1" customHeight="1" spans="8:16373">
      <c r="H1044647" s="117"/>
      <c r="I1044647" s="118"/>
      <c r="J1044647" s="118"/>
      <c r="K1044647" s="118"/>
      <c r="L1044647" s="118"/>
      <c r="M1044647" s="118"/>
      <c r="N1044647" s="118"/>
      <c r="O1044647" s="118"/>
      <c r="XES1044647" s="1"/>
    </row>
    <row r="1044648" s="113" customFormat="1" customHeight="1" spans="8:16373">
      <c r="H1044648" s="117"/>
      <c r="I1044648" s="118"/>
      <c r="J1044648" s="118"/>
      <c r="K1044648" s="118"/>
      <c r="L1044648" s="118"/>
      <c r="M1044648" s="118"/>
      <c r="N1044648" s="118"/>
      <c r="O1044648" s="118"/>
      <c r="XES1044648" s="1"/>
    </row>
    <row r="1044649" s="113" customFormat="1" customHeight="1" spans="8:16373">
      <c r="H1044649" s="117"/>
      <c r="I1044649" s="118"/>
      <c r="J1044649" s="118"/>
      <c r="K1044649" s="118"/>
      <c r="L1044649" s="118"/>
      <c r="M1044649" s="118"/>
      <c r="N1044649" s="118"/>
      <c r="O1044649" s="118"/>
      <c r="XES1044649" s="1"/>
    </row>
    <row r="1044650" s="113" customFormat="1" customHeight="1" spans="8:16373">
      <c r="H1044650" s="117"/>
      <c r="I1044650" s="118"/>
      <c r="J1044650" s="118"/>
      <c r="K1044650" s="118"/>
      <c r="L1044650" s="118"/>
      <c r="M1044650" s="118"/>
      <c r="N1044650" s="118"/>
      <c r="O1044650" s="118"/>
      <c r="XES1044650" s="1"/>
    </row>
    <row r="1044651" s="113" customFormat="1" customHeight="1" spans="8:16373">
      <c r="H1044651" s="117"/>
      <c r="I1044651" s="118"/>
      <c r="J1044651" s="118"/>
      <c r="K1044651" s="118"/>
      <c r="L1044651" s="118"/>
      <c r="M1044651" s="118"/>
      <c r="N1044651" s="118"/>
      <c r="O1044651" s="118"/>
      <c r="XES1044651" s="1"/>
    </row>
    <row r="1044652" s="113" customFormat="1" customHeight="1" spans="8:16373">
      <c r="H1044652" s="117"/>
      <c r="I1044652" s="118"/>
      <c r="J1044652" s="118"/>
      <c r="K1044652" s="118"/>
      <c r="L1044652" s="118"/>
      <c r="M1044652" s="118"/>
      <c r="N1044652" s="118"/>
      <c r="O1044652" s="118"/>
      <c r="XES1044652" s="1"/>
    </row>
    <row r="1044653" s="113" customFormat="1" customHeight="1" spans="8:16373">
      <c r="H1044653" s="117"/>
      <c r="I1044653" s="118"/>
      <c r="J1044653" s="118"/>
      <c r="K1044653" s="118"/>
      <c r="L1044653" s="118"/>
      <c r="M1044653" s="118"/>
      <c r="N1044653" s="118"/>
      <c r="O1044653" s="118"/>
      <c r="XES1044653" s="1"/>
    </row>
    <row r="1044654" s="113" customFormat="1" customHeight="1" spans="8:16373">
      <c r="H1044654" s="117"/>
      <c r="I1044654" s="118"/>
      <c r="J1044654" s="118"/>
      <c r="K1044654" s="118"/>
      <c r="L1044654" s="118"/>
      <c r="M1044654" s="118"/>
      <c r="N1044654" s="118"/>
      <c r="O1044654" s="118"/>
      <c r="XES1044654" s="1"/>
    </row>
    <row r="1044655" s="113" customFormat="1" customHeight="1" spans="8:16373">
      <c r="H1044655" s="117"/>
      <c r="I1044655" s="118"/>
      <c r="J1044655" s="118"/>
      <c r="K1044655" s="118"/>
      <c r="L1044655" s="118"/>
      <c r="M1044655" s="118"/>
      <c r="N1044655" s="118"/>
      <c r="O1044655" s="118"/>
      <c r="XES1044655" s="1"/>
    </row>
    <row r="1044656" s="113" customFormat="1" customHeight="1" spans="8:16373">
      <c r="H1044656" s="117"/>
      <c r="I1044656" s="118"/>
      <c r="J1044656" s="118"/>
      <c r="K1044656" s="118"/>
      <c r="L1044656" s="118"/>
      <c r="M1044656" s="118"/>
      <c r="N1044656" s="118"/>
      <c r="O1044656" s="118"/>
      <c r="XES1044656" s="1"/>
    </row>
    <row r="1044657" s="113" customFormat="1" customHeight="1" spans="8:16373">
      <c r="H1044657" s="117"/>
      <c r="I1044657" s="118"/>
      <c r="J1044657" s="118"/>
      <c r="K1044657" s="118"/>
      <c r="L1044657" s="118"/>
      <c r="M1044657" s="118"/>
      <c r="N1044657" s="118"/>
      <c r="O1044657" s="118"/>
      <c r="XES1044657" s="1"/>
    </row>
    <row r="1044658" s="113" customFormat="1" customHeight="1" spans="8:16373">
      <c r="H1044658" s="117"/>
      <c r="I1044658" s="118"/>
      <c r="J1044658" s="118"/>
      <c r="K1044658" s="118"/>
      <c r="L1044658" s="118"/>
      <c r="M1044658" s="118"/>
      <c r="N1044658" s="118"/>
      <c r="O1044658" s="118"/>
      <c r="XES1044658" s="1"/>
    </row>
    <row r="1044659" s="113" customFormat="1" customHeight="1" spans="8:16373">
      <c r="H1044659" s="117"/>
      <c r="I1044659" s="118"/>
      <c r="J1044659" s="118"/>
      <c r="K1044659" s="118"/>
      <c r="L1044659" s="118"/>
      <c r="M1044659" s="118"/>
      <c r="N1044659" s="118"/>
      <c r="O1044659" s="118"/>
      <c r="XES1044659" s="1"/>
    </row>
    <row r="1044660" s="113" customFormat="1" customHeight="1" spans="8:16373">
      <c r="H1044660" s="117"/>
      <c r="I1044660" s="118"/>
      <c r="J1044660" s="118"/>
      <c r="K1044660" s="118"/>
      <c r="L1044660" s="118"/>
      <c r="M1044660" s="118"/>
      <c r="N1044660" s="118"/>
      <c r="O1044660" s="118"/>
      <c r="XES1044660" s="1"/>
    </row>
    <row r="1044661" s="113" customFormat="1" customHeight="1" spans="8:16373">
      <c r="H1044661" s="117"/>
      <c r="I1044661" s="118"/>
      <c r="J1044661" s="118"/>
      <c r="K1044661" s="118"/>
      <c r="L1044661" s="118"/>
      <c r="M1044661" s="118"/>
      <c r="N1044661" s="118"/>
      <c r="O1044661" s="118"/>
      <c r="XES1044661" s="1"/>
    </row>
    <row r="1044662" s="113" customFormat="1" customHeight="1" spans="8:16373">
      <c r="H1044662" s="117"/>
      <c r="I1044662" s="118"/>
      <c r="J1044662" s="118"/>
      <c r="K1044662" s="118"/>
      <c r="L1044662" s="118"/>
      <c r="M1044662" s="118"/>
      <c r="N1044662" s="118"/>
      <c r="O1044662" s="118"/>
      <c r="XES1044662" s="1"/>
    </row>
    <row r="1044663" s="113" customFormat="1" customHeight="1" spans="8:16373">
      <c r="H1044663" s="117"/>
      <c r="I1044663" s="118"/>
      <c r="J1044663" s="118"/>
      <c r="K1044663" s="118"/>
      <c r="L1044663" s="118"/>
      <c r="M1044663" s="118"/>
      <c r="N1044663" s="118"/>
      <c r="O1044663" s="118"/>
      <c r="XES1044663" s="1"/>
    </row>
    <row r="1044664" s="113" customFormat="1" customHeight="1" spans="8:16373">
      <c r="H1044664" s="117"/>
      <c r="I1044664" s="118"/>
      <c r="J1044664" s="118"/>
      <c r="K1044664" s="118"/>
      <c r="L1044664" s="118"/>
      <c r="M1044664" s="118"/>
      <c r="N1044664" s="118"/>
      <c r="O1044664" s="118"/>
      <c r="XES1044664" s="1"/>
    </row>
    <row r="1044665" s="113" customFormat="1" customHeight="1" spans="8:16373">
      <c r="H1044665" s="117"/>
      <c r="I1044665" s="118"/>
      <c r="J1044665" s="118"/>
      <c r="K1044665" s="118"/>
      <c r="L1044665" s="118"/>
      <c r="M1044665" s="118"/>
      <c r="N1044665" s="118"/>
      <c r="O1044665" s="118"/>
      <c r="XES1044665" s="1"/>
    </row>
    <row r="1044666" s="113" customFormat="1" customHeight="1" spans="8:16373">
      <c r="H1044666" s="117"/>
      <c r="I1044666" s="118"/>
      <c r="J1044666" s="118"/>
      <c r="K1044666" s="118"/>
      <c r="L1044666" s="118"/>
      <c r="M1044666" s="118"/>
      <c r="N1044666" s="118"/>
      <c r="O1044666" s="118"/>
      <c r="XES1044666" s="1"/>
    </row>
    <row r="1044667" s="113" customFormat="1" customHeight="1" spans="8:16373">
      <c r="H1044667" s="117"/>
      <c r="I1044667" s="118"/>
      <c r="J1044667" s="118"/>
      <c r="K1044667" s="118"/>
      <c r="L1044667" s="118"/>
      <c r="M1044667" s="118"/>
      <c r="N1044667" s="118"/>
      <c r="O1044667" s="118"/>
      <c r="XES1044667" s="1"/>
    </row>
    <row r="1044668" s="113" customFormat="1" customHeight="1" spans="8:16373">
      <c r="H1044668" s="117"/>
      <c r="I1044668" s="118"/>
      <c r="J1044668" s="118"/>
      <c r="K1044668" s="118"/>
      <c r="L1044668" s="118"/>
      <c r="M1044668" s="118"/>
      <c r="N1044668" s="118"/>
      <c r="O1044668" s="118"/>
      <c r="XES1044668" s="1"/>
    </row>
    <row r="1044669" s="113" customFormat="1" customHeight="1" spans="8:16373">
      <c r="H1044669" s="117"/>
      <c r="I1044669" s="118"/>
      <c r="J1044669" s="118"/>
      <c r="K1044669" s="118"/>
      <c r="L1044669" s="118"/>
      <c r="M1044669" s="118"/>
      <c r="N1044669" s="118"/>
      <c r="O1044669" s="118"/>
      <c r="XES1044669" s="1"/>
    </row>
    <row r="1044670" s="113" customFormat="1" customHeight="1" spans="8:16373">
      <c r="H1044670" s="117"/>
      <c r="I1044670" s="118"/>
      <c r="J1044670" s="118"/>
      <c r="K1044670" s="118"/>
      <c r="L1044670" s="118"/>
      <c r="M1044670" s="118"/>
      <c r="N1044670" s="118"/>
      <c r="O1044670" s="118"/>
      <c r="XES1044670" s="1"/>
    </row>
    <row r="1044671" s="113" customFormat="1" customHeight="1" spans="8:16373">
      <c r="H1044671" s="117"/>
      <c r="I1044671" s="118"/>
      <c r="J1044671" s="118"/>
      <c r="K1044671" s="118"/>
      <c r="L1044671" s="118"/>
      <c r="M1044671" s="118"/>
      <c r="N1044671" s="118"/>
      <c r="O1044671" s="118"/>
      <c r="XES1044671" s="1"/>
    </row>
    <row r="1044672" s="113" customFormat="1" customHeight="1" spans="8:16373">
      <c r="H1044672" s="117"/>
      <c r="I1044672" s="118"/>
      <c r="J1044672" s="118"/>
      <c r="K1044672" s="118"/>
      <c r="L1044672" s="118"/>
      <c r="M1044672" s="118"/>
      <c r="N1044672" s="118"/>
      <c r="O1044672" s="118"/>
      <c r="XES1044672" s="1"/>
    </row>
    <row r="1044673" s="113" customFormat="1" customHeight="1" spans="8:16373">
      <c r="H1044673" s="117"/>
      <c r="I1044673" s="118"/>
      <c r="J1044673" s="118"/>
      <c r="K1044673" s="118"/>
      <c r="L1044673" s="118"/>
      <c r="M1044673" s="118"/>
      <c r="N1044673" s="118"/>
      <c r="O1044673" s="118"/>
      <c r="XES1044673" s="1"/>
    </row>
    <row r="1044674" s="113" customFormat="1" customHeight="1" spans="8:16373">
      <c r="H1044674" s="117"/>
      <c r="I1044674" s="118"/>
      <c r="J1044674" s="118"/>
      <c r="K1044674" s="118"/>
      <c r="L1044674" s="118"/>
      <c r="M1044674" s="118"/>
      <c r="N1044674" s="118"/>
      <c r="O1044674" s="118"/>
      <c r="XES1044674" s="1"/>
    </row>
    <row r="1044675" s="113" customFormat="1" customHeight="1" spans="8:16373">
      <c r="H1044675" s="117"/>
      <c r="I1044675" s="118"/>
      <c r="J1044675" s="118"/>
      <c r="K1044675" s="118"/>
      <c r="L1044675" s="118"/>
      <c r="M1044675" s="118"/>
      <c r="N1044675" s="118"/>
      <c r="O1044675" s="118"/>
      <c r="XES1044675" s="1"/>
    </row>
    <row r="1044676" s="113" customFormat="1" customHeight="1" spans="8:16373">
      <c r="H1044676" s="117"/>
      <c r="I1044676" s="118"/>
      <c r="J1044676" s="118"/>
      <c r="K1044676" s="118"/>
      <c r="L1044676" s="118"/>
      <c r="M1044676" s="118"/>
      <c r="N1044676" s="118"/>
      <c r="O1044676" s="118"/>
      <c r="XES1044676" s="1"/>
    </row>
    <row r="1044677" s="113" customFormat="1" customHeight="1" spans="8:16373">
      <c r="H1044677" s="117"/>
      <c r="I1044677" s="118"/>
      <c r="J1044677" s="118"/>
      <c r="K1044677" s="118"/>
      <c r="L1044677" s="118"/>
      <c r="M1044677" s="118"/>
      <c r="N1044677" s="118"/>
      <c r="O1044677" s="118"/>
      <c r="XES1044677" s="1"/>
    </row>
    <row r="1044678" s="113" customFormat="1" customHeight="1" spans="8:16373">
      <c r="H1044678" s="117"/>
      <c r="I1044678" s="118"/>
      <c r="J1044678" s="118"/>
      <c r="K1044678" s="118"/>
      <c r="L1044678" s="118"/>
      <c r="M1044678" s="118"/>
      <c r="N1044678" s="118"/>
      <c r="O1044678" s="118"/>
      <c r="XES1044678" s="1"/>
    </row>
    <row r="1044679" s="113" customFormat="1" customHeight="1" spans="8:16373">
      <c r="H1044679" s="117"/>
      <c r="I1044679" s="118"/>
      <c r="J1044679" s="118"/>
      <c r="K1044679" s="118"/>
      <c r="L1044679" s="118"/>
      <c r="M1044679" s="118"/>
      <c r="N1044679" s="118"/>
      <c r="O1044679" s="118"/>
      <c r="XES1044679" s="1"/>
    </row>
    <row r="1044680" s="113" customFormat="1" customHeight="1" spans="8:16373">
      <c r="H1044680" s="117"/>
      <c r="I1044680" s="118"/>
      <c r="J1044680" s="118"/>
      <c r="K1044680" s="118"/>
      <c r="L1044680" s="118"/>
      <c r="M1044680" s="118"/>
      <c r="N1044680" s="118"/>
      <c r="O1044680" s="118"/>
      <c r="XES1044680" s="1"/>
    </row>
    <row r="1044681" s="113" customFormat="1" customHeight="1" spans="8:16373">
      <c r="H1044681" s="117"/>
      <c r="I1044681" s="118"/>
      <c r="J1044681" s="118"/>
      <c r="K1044681" s="118"/>
      <c r="L1044681" s="118"/>
      <c r="M1044681" s="118"/>
      <c r="N1044681" s="118"/>
      <c r="O1044681" s="118"/>
      <c r="XES1044681" s="1"/>
    </row>
    <row r="1044682" s="113" customFormat="1" customHeight="1" spans="8:16373">
      <c r="H1044682" s="117"/>
      <c r="I1044682" s="118"/>
      <c r="J1044682" s="118"/>
      <c r="K1044682" s="118"/>
      <c r="L1044682" s="118"/>
      <c r="M1044682" s="118"/>
      <c r="N1044682" s="118"/>
      <c r="O1044682" s="118"/>
      <c r="XES1044682" s="1"/>
    </row>
    <row r="1044683" s="113" customFormat="1" customHeight="1" spans="8:16373">
      <c r="H1044683" s="117"/>
      <c r="I1044683" s="118"/>
      <c r="J1044683" s="118"/>
      <c r="K1044683" s="118"/>
      <c r="L1044683" s="118"/>
      <c r="M1044683" s="118"/>
      <c r="N1044683" s="118"/>
      <c r="O1044683" s="118"/>
      <c r="XES1044683" s="1"/>
    </row>
    <row r="1044684" s="113" customFormat="1" customHeight="1" spans="8:16373">
      <c r="H1044684" s="117"/>
      <c r="I1044684" s="118"/>
      <c r="J1044684" s="118"/>
      <c r="K1044684" s="118"/>
      <c r="L1044684" s="118"/>
      <c r="M1044684" s="118"/>
      <c r="N1044684" s="118"/>
      <c r="O1044684" s="118"/>
      <c r="XES1044684" s="1"/>
    </row>
    <row r="1044685" s="113" customFormat="1" customHeight="1" spans="8:16373">
      <c r="H1044685" s="117"/>
      <c r="I1044685" s="118"/>
      <c r="J1044685" s="118"/>
      <c r="K1044685" s="118"/>
      <c r="L1044685" s="118"/>
      <c r="M1044685" s="118"/>
      <c r="N1044685" s="118"/>
      <c r="O1044685" s="118"/>
      <c r="XES1044685" s="1"/>
    </row>
    <row r="1044686" s="113" customFormat="1" customHeight="1" spans="8:16373">
      <c r="H1044686" s="117"/>
      <c r="I1044686" s="118"/>
      <c r="J1044686" s="118"/>
      <c r="K1044686" s="118"/>
      <c r="L1044686" s="118"/>
      <c r="M1044686" s="118"/>
      <c r="N1044686" s="118"/>
      <c r="O1044686" s="118"/>
      <c r="XES1044686" s="1"/>
    </row>
    <row r="1044687" s="113" customFormat="1" customHeight="1" spans="8:16373">
      <c r="H1044687" s="117"/>
      <c r="I1044687" s="118"/>
      <c r="J1044687" s="118"/>
      <c r="K1044687" s="118"/>
      <c r="L1044687" s="118"/>
      <c r="M1044687" s="118"/>
      <c r="N1044687" s="118"/>
      <c r="O1044687" s="118"/>
      <c r="XES1044687" s="1"/>
    </row>
    <row r="1044688" s="113" customFormat="1" customHeight="1" spans="8:16373">
      <c r="H1044688" s="117"/>
      <c r="I1044688" s="118"/>
      <c r="J1044688" s="118"/>
      <c r="K1044688" s="118"/>
      <c r="L1044688" s="118"/>
      <c r="M1044688" s="118"/>
      <c r="N1044688" s="118"/>
      <c r="O1044688" s="118"/>
      <c r="XES1044688" s="1"/>
    </row>
    <row r="1044689" s="113" customFormat="1" customHeight="1" spans="8:16373">
      <c r="H1044689" s="117"/>
      <c r="I1044689" s="118"/>
      <c r="J1044689" s="118"/>
      <c r="K1044689" s="118"/>
      <c r="L1044689" s="118"/>
      <c r="M1044689" s="118"/>
      <c r="N1044689" s="118"/>
      <c r="O1044689" s="118"/>
      <c r="XES1044689" s="1"/>
    </row>
    <row r="1044690" s="113" customFormat="1" customHeight="1" spans="8:16373">
      <c r="H1044690" s="117"/>
      <c r="I1044690" s="118"/>
      <c r="J1044690" s="118"/>
      <c r="K1044690" s="118"/>
      <c r="L1044690" s="118"/>
      <c r="M1044690" s="118"/>
      <c r="N1044690" s="118"/>
      <c r="O1044690" s="118"/>
      <c r="XES1044690" s="1"/>
    </row>
    <row r="1044691" s="113" customFormat="1" customHeight="1" spans="8:16373">
      <c r="H1044691" s="117"/>
      <c r="I1044691" s="118"/>
      <c r="J1044691" s="118"/>
      <c r="K1044691" s="118"/>
      <c r="L1044691" s="118"/>
      <c r="M1044691" s="118"/>
      <c r="N1044691" s="118"/>
      <c r="O1044691" s="118"/>
      <c r="XES1044691" s="1"/>
    </row>
    <row r="1044692" s="113" customFormat="1" customHeight="1" spans="8:16373">
      <c r="H1044692" s="117"/>
      <c r="I1044692" s="118"/>
      <c r="J1044692" s="118"/>
      <c r="K1044692" s="118"/>
      <c r="L1044692" s="118"/>
      <c r="M1044692" s="118"/>
      <c r="N1044692" s="118"/>
      <c r="O1044692" s="118"/>
      <c r="XES1044692" s="1"/>
    </row>
    <row r="1044693" s="113" customFormat="1" customHeight="1" spans="8:16373">
      <c r="H1044693" s="117"/>
      <c r="I1044693" s="118"/>
      <c r="J1044693" s="118"/>
      <c r="K1044693" s="118"/>
      <c r="L1044693" s="118"/>
      <c r="M1044693" s="118"/>
      <c r="N1044693" s="118"/>
      <c r="O1044693" s="118"/>
      <c r="XES1044693" s="1"/>
    </row>
    <row r="1044694" s="113" customFormat="1" customHeight="1" spans="8:16373">
      <c r="H1044694" s="117"/>
      <c r="I1044694" s="118"/>
      <c r="J1044694" s="118"/>
      <c r="K1044694" s="118"/>
      <c r="L1044694" s="118"/>
      <c r="M1044694" s="118"/>
      <c r="N1044694" s="118"/>
      <c r="O1044694" s="118"/>
      <c r="XES1044694" s="1"/>
    </row>
    <row r="1044695" s="113" customFormat="1" customHeight="1" spans="8:16373">
      <c r="H1044695" s="117"/>
      <c r="I1044695" s="118"/>
      <c r="J1044695" s="118"/>
      <c r="K1044695" s="118"/>
      <c r="L1044695" s="118"/>
      <c r="M1044695" s="118"/>
      <c r="N1044695" s="118"/>
      <c r="O1044695" s="118"/>
      <c r="XES1044695" s="1"/>
    </row>
    <row r="1044696" s="113" customFormat="1" customHeight="1" spans="8:16373">
      <c r="H1044696" s="117"/>
      <c r="I1044696" s="118"/>
      <c r="J1044696" s="118"/>
      <c r="K1044696" s="118"/>
      <c r="L1044696" s="118"/>
      <c r="M1044696" s="118"/>
      <c r="N1044696" s="118"/>
      <c r="O1044696" s="118"/>
      <c r="XES1044696" s="1"/>
    </row>
    <row r="1044697" s="113" customFormat="1" customHeight="1" spans="8:16373">
      <c r="H1044697" s="117"/>
      <c r="I1044697" s="118"/>
      <c r="J1044697" s="118"/>
      <c r="K1044697" s="118"/>
      <c r="L1044697" s="118"/>
      <c r="M1044697" s="118"/>
      <c r="N1044697" s="118"/>
      <c r="O1044697" s="118"/>
      <c r="XES1044697" s="1"/>
    </row>
    <row r="1044698" s="113" customFormat="1" customHeight="1" spans="8:16373">
      <c r="H1044698" s="117"/>
      <c r="I1044698" s="118"/>
      <c r="J1044698" s="118"/>
      <c r="K1044698" s="118"/>
      <c r="L1044698" s="118"/>
      <c r="M1044698" s="118"/>
      <c r="N1044698" s="118"/>
      <c r="O1044698" s="118"/>
      <c r="XES1044698" s="1"/>
    </row>
    <row r="1044699" s="113" customFormat="1" customHeight="1" spans="8:16373">
      <c r="H1044699" s="117"/>
      <c r="I1044699" s="118"/>
      <c r="J1044699" s="118"/>
      <c r="K1044699" s="118"/>
      <c r="L1044699" s="118"/>
      <c r="M1044699" s="118"/>
      <c r="N1044699" s="118"/>
      <c r="O1044699" s="118"/>
      <c r="XES1044699" s="1"/>
    </row>
    <row r="1044700" s="113" customFormat="1" customHeight="1" spans="8:16373">
      <c r="H1044700" s="117"/>
      <c r="I1044700" s="118"/>
      <c r="J1044700" s="118"/>
      <c r="K1044700" s="118"/>
      <c r="L1044700" s="118"/>
      <c r="M1044700" s="118"/>
      <c r="N1044700" s="118"/>
      <c r="O1044700" s="118"/>
      <c r="XES1044700" s="1"/>
    </row>
    <row r="1044701" s="113" customFormat="1" customHeight="1" spans="8:16373">
      <c r="H1044701" s="117"/>
      <c r="I1044701" s="118"/>
      <c r="J1044701" s="118"/>
      <c r="K1044701" s="118"/>
      <c r="L1044701" s="118"/>
      <c r="M1044701" s="118"/>
      <c r="N1044701" s="118"/>
      <c r="O1044701" s="118"/>
      <c r="XES1044701" s="1"/>
    </row>
    <row r="1044702" s="113" customFormat="1" customHeight="1" spans="8:16373">
      <c r="H1044702" s="117"/>
      <c r="I1044702" s="118"/>
      <c r="J1044702" s="118"/>
      <c r="K1044702" s="118"/>
      <c r="L1044702" s="118"/>
      <c r="M1044702" s="118"/>
      <c r="N1044702" s="118"/>
      <c r="O1044702" s="118"/>
      <c r="XES1044702" s="1"/>
    </row>
    <row r="1044703" s="113" customFormat="1" customHeight="1" spans="8:16373">
      <c r="H1044703" s="117"/>
      <c r="I1044703" s="118"/>
      <c r="J1044703" s="118"/>
      <c r="K1044703" s="118"/>
      <c r="L1044703" s="118"/>
      <c r="M1044703" s="118"/>
      <c r="N1044703" s="118"/>
      <c r="O1044703" s="118"/>
      <c r="XES1044703" s="1"/>
    </row>
    <row r="1044704" s="113" customFormat="1" customHeight="1" spans="8:16373">
      <c r="H1044704" s="117"/>
      <c r="I1044704" s="118"/>
      <c r="J1044704" s="118"/>
      <c r="K1044704" s="118"/>
      <c r="L1044704" s="118"/>
      <c r="M1044704" s="118"/>
      <c r="N1044704" s="118"/>
      <c r="O1044704" s="118"/>
      <c r="XES1044704" s="1"/>
    </row>
    <row r="1044705" s="113" customFormat="1" customHeight="1" spans="8:16373">
      <c r="H1044705" s="117"/>
      <c r="I1044705" s="118"/>
      <c r="J1044705" s="118"/>
      <c r="K1044705" s="118"/>
      <c r="L1044705" s="118"/>
      <c r="M1044705" s="118"/>
      <c r="N1044705" s="118"/>
      <c r="O1044705" s="118"/>
      <c r="XES1044705" s="1"/>
    </row>
    <row r="1044706" s="113" customFormat="1" customHeight="1" spans="8:16373">
      <c r="H1044706" s="117"/>
      <c r="I1044706" s="118"/>
      <c r="J1044706" s="118"/>
      <c r="K1044706" s="118"/>
      <c r="L1044706" s="118"/>
      <c r="M1044706" s="118"/>
      <c r="N1044706" s="118"/>
      <c r="O1044706" s="118"/>
      <c r="XES1044706" s="1"/>
    </row>
    <row r="1044707" s="113" customFormat="1" customHeight="1" spans="8:16373">
      <c r="H1044707" s="117"/>
      <c r="I1044707" s="118"/>
      <c r="J1044707" s="118"/>
      <c r="K1044707" s="118"/>
      <c r="L1044707" s="118"/>
      <c r="M1044707" s="118"/>
      <c r="N1044707" s="118"/>
      <c r="O1044707" s="118"/>
      <c r="XES1044707" s="1"/>
    </row>
    <row r="1044708" s="113" customFormat="1" customHeight="1" spans="8:16373">
      <c r="H1044708" s="117"/>
      <c r="I1044708" s="118"/>
      <c r="J1044708" s="118"/>
      <c r="K1044708" s="118"/>
      <c r="L1044708" s="118"/>
      <c r="M1044708" s="118"/>
      <c r="N1044708" s="118"/>
      <c r="O1044708" s="118"/>
      <c r="XES1044708" s="1"/>
    </row>
    <row r="1044709" s="113" customFormat="1" customHeight="1" spans="8:16373">
      <c r="H1044709" s="117"/>
      <c r="I1044709" s="118"/>
      <c r="J1044709" s="118"/>
      <c r="K1044709" s="118"/>
      <c r="L1044709" s="118"/>
      <c r="M1044709" s="118"/>
      <c r="N1044709" s="118"/>
      <c r="O1044709" s="118"/>
      <c r="XES1044709" s="1"/>
    </row>
    <row r="1044710" s="113" customFormat="1" customHeight="1" spans="8:16373">
      <c r="H1044710" s="117"/>
      <c r="I1044710" s="118"/>
      <c r="J1044710" s="118"/>
      <c r="K1044710" s="118"/>
      <c r="L1044710" s="118"/>
      <c r="M1044710" s="118"/>
      <c r="N1044710" s="118"/>
      <c r="O1044710" s="118"/>
      <c r="XES1044710" s="1"/>
    </row>
    <row r="1044711" s="113" customFormat="1" customHeight="1" spans="8:16373">
      <c r="H1044711" s="117"/>
      <c r="I1044711" s="118"/>
      <c r="J1044711" s="118"/>
      <c r="K1044711" s="118"/>
      <c r="L1044711" s="118"/>
      <c r="M1044711" s="118"/>
      <c r="N1044711" s="118"/>
      <c r="O1044711" s="118"/>
      <c r="XES1044711" s="1"/>
    </row>
    <row r="1044712" s="113" customFormat="1" customHeight="1" spans="8:16373">
      <c r="H1044712" s="117"/>
      <c r="I1044712" s="118"/>
      <c r="J1044712" s="118"/>
      <c r="K1044712" s="118"/>
      <c r="L1044712" s="118"/>
      <c r="M1044712" s="118"/>
      <c r="N1044712" s="118"/>
      <c r="O1044712" s="118"/>
      <c r="XES1044712" s="1"/>
    </row>
    <row r="1044713" s="113" customFormat="1" customHeight="1" spans="8:16373">
      <c r="H1044713" s="117"/>
      <c r="I1044713" s="118"/>
      <c r="J1044713" s="118"/>
      <c r="K1044713" s="118"/>
      <c r="L1044713" s="118"/>
      <c r="M1044713" s="118"/>
      <c r="N1044713" s="118"/>
      <c r="O1044713" s="118"/>
      <c r="XES1044713" s="1"/>
    </row>
    <row r="1044714" s="113" customFormat="1" customHeight="1" spans="8:16373">
      <c r="H1044714" s="117"/>
      <c r="I1044714" s="118"/>
      <c r="J1044714" s="118"/>
      <c r="K1044714" s="118"/>
      <c r="L1044714" s="118"/>
      <c r="M1044714" s="118"/>
      <c r="N1044714" s="118"/>
      <c r="O1044714" s="118"/>
      <c r="XES1044714" s="1"/>
    </row>
    <row r="1044715" s="113" customFormat="1" customHeight="1" spans="8:16373">
      <c r="H1044715" s="117"/>
      <c r="I1044715" s="118"/>
      <c r="J1044715" s="118"/>
      <c r="K1044715" s="118"/>
      <c r="L1044715" s="118"/>
      <c r="M1044715" s="118"/>
      <c r="N1044715" s="118"/>
      <c r="O1044715" s="118"/>
      <c r="XES1044715" s="1"/>
    </row>
    <row r="1044716" s="113" customFormat="1" customHeight="1" spans="8:16373">
      <c r="H1044716" s="117"/>
      <c r="I1044716" s="118"/>
      <c r="J1044716" s="118"/>
      <c r="K1044716" s="118"/>
      <c r="L1044716" s="118"/>
      <c r="M1044716" s="118"/>
      <c r="N1044716" s="118"/>
      <c r="O1044716" s="118"/>
      <c r="XES1044716" s="1"/>
    </row>
    <row r="1044717" s="113" customFormat="1" customHeight="1" spans="8:16373">
      <c r="H1044717" s="117"/>
      <c r="I1044717" s="118"/>
      <c r="J1044717" s="118"/>
      <c r="K1044717" s="118"/>
      <c r="L1044717" s="118"/>
      <c r="M1044717" s="118"/>
      <c r="N1044717" s="118"/>
      <c r="O1044717" s="118"/>
      <c r="XES1044717" s="1"/>
    </row>
    <row r="1044718" s="113" customFormat="1" customHeight="1" spans="8:16373">
      <c r="H1044718" s="117"/>
      <c r="I1044718" s="118"/>
      <c r="J1044718" s="118"/>
      <c r="K1044718" s="118"/>
      <c r="L1044718" s="118"/>
      <c r="M1044718" s="118"/>
      <c r="N1044718" s="118"/>
      <c r="O1044718" s="118"/>
      <c r="XES1044718" s="1"/>
    </row>
    <row r="1044719" s="113" customFormat="1" customHeight="1" spans="8:16373">
      <c r="H1044719" s="117"/>
      <c r="I1044719" s="118"/>
      <c r="J1044719" s="118"/>
      <c r="K1044719" s="118"/>
      <c r="L1044719" s="118"/>
      <c r="M1044719" s="118"/>
      <c r="N1044719" s="118"/>
      <c r="O1044719" s="118"/>
      <c r="XES1044719" s="1"/>
    </row>
    <row r="1044720" s="113" customFormat="1" customHeight="1" spans="8:16373">
      <c r="H1044720" s="117"/>
      <c r="I1044720" s="118"/>
      <c r="J1044720" s="118"/>
      <c r="K1044720" s="118"/>
      <c r="L1044720" s="118"/>
      <c r="M1044720" s="118"/>
      <c r="N1044720" s="118"/>
      <c r="O1044720" s="118"/>
      <c r="XES1044720" s="1"/>
    </row>
    <row r="1044721" s="113" customFormat="1" customHeight="1" spans="8:16373">
      <c r="H1044721" s="117"/>
      <c r="I1044721" s="118"/>
      <c r="J1044721" s="118"/>
      <c r="K1044721" s="118"/>
      <c r="L1044721" s="118"/>
      <c r="M1044721" s="118"/>
      <c r="N1044721" s="118"/>
      <c r="O1044721" s="118"/>
      <c r="XES1044721" s="1"/>
    </row>
    <row r="1044722" s="113" customFormat="1" customHeight="1" spans="8:16373">
      <c r="H1044722" s="117"/>
      <c r="I1044722" s="118"/>
      <c r="J1044722" s="118"/>
      <c r="K1044722" s="118"/>
      <c r="L1044722" s="118"/>
      <c r="M1044722" s="118"/>
      <c r="N1044722" s="118"/>
      <c r="O1044722" s="118"/>
      <c r="XES1044722" s="1"/>
    </row>
    <row r="1044723" s="113" customFormat="1" customHeight="1" spans="8:16373">
      <c r="H1044723" s="117"/>
      <c r="I1044723" s="118"/>
      <c r="J1044723" s="118"/>
      <c r="K1044723" s="118"/>
      <c r="L1044723" s="118"/>
      <c r="M1044723" s="118"/>
      <c r="N1044723" s="118"/>
      <c r="O1044723" s="118"/>
      <c r="XES1044723" s="1"/>
    </row>
    <row r="1044724" s="113" customFormat="1" customHeight="1" spans="8:16373">
      <c r="H1044724" s="117"/>
      <c r="I1044724" s="118"/>
      <c r="J1044724" s="118"/>
      <c r="K1044724" s="118"/>
      <c r="L1044724" s="118"/>
      <c r="M1044724" s="118"/>
      <c r="N1044724" s="118"/>
      <c r="O1044724" s="118"/>
      <c r="XES1044724" s="1"/>
    </row>
    <row r="1044725" s="113" customFormat="1" customHeight="1" spans="8:16373">
      <c r="H1044725" s="117"/>
      <c r="I1044725" s="118"/>
      <c r="J1044725" s="118"/>
      <c r="K1044725" s="118"/>
      <c r="L1044725" s="118"/>
      <c r="M1044725" s="118"/>
      <c r="N1044725" s="118"/>
      <c r="O1044725" s="118"/>
      <c r="XES1044725" s="1"/>
    </row>
    <row r="1044726" s="113" customFormat="1" customHeight="1" spans="8:16373">
      <c r="H1044726" s="117"/>
      <c r="I1044726" s="118"/>
      <c r="J1044726" s="118"/>
      <c r="K1044726" s="118"/>
      <c r="L1044726" s="118"/>
      <c r="M1044726" s="118"/>
      <c r="N1044726" s="118"/>
      <c r="O1044726" s="118"/>
      <c r="XES1044726" s="1"/>
    </row>
    <row r="1044727" s="113" customFormat="1" customHeight="1" spans="8:16373">
      <c r="H1044727" s="117"/>
      <c r="I1044727" s="118"/>
      <c r="J1044727" s="118"/>
      <c r="K1044727" s="118"/>
      <c r="L1044727" s="118"/>
      <c r="M1044727" s="118"/>
      <c r="N1044727" s="118"/>
      <c r="O1044727" s="118"/>
      <c r="XES1044727" s="1"/>
    </row>
    <row r="1044728" s="113" customFormat="1" customHeight="1" spans="8:16373">
      <c r="H1044728" s="117"/>
      <c r="I1044728" s="118"/>
      <c r="J1044728" s="118"/>
      <c r="K1044728" s="118"/>
      <c r="L1044728" s="118"/>
      <c r="M1044728" s="118"/>
      <c r="N1044728" s="118"/>
      <c r="O1044728" s="118"/>
      <c r="XES1044728" s="1"/>
    </row>
    <row r="1044729" s="113" customFormat="1" customHeight="1" spans="8:16373">
      <c r="H1044729" s="117"/>
      <c r="I1044729" s="118"/>
      <c r="J1044729" s="118"/>
      <c r="K1044729" s="118"/>
      <c r="L1044729" s="118"/>
      <c r="M1044729" s="118"/>
      <c r="N1044729" s="118"/>
      <c r="O1044729" s="118"/>
      <c r="XES1044729" s="1"/>
    </row>
    <row r="1044730" s="113" customFormat="1" customHeight="1" spans="8:16373">
      <c r="H1044730" s="117"/>
      <c r="I1044730" s="118"/>
      <c r="J1044730" s="118"/>
      <c r="K1044730" s="118"/>
      <c r="L1044730" s="118"/>
      <c r="M1044730" s="118"/>
      <c r="N1044730" s="118"/>
      <c r="O1044730" s="118"/>
      <c r="XES1044730" s="1"/>
    </row>
    <row r="1044731" s="113" customFormat="1" customHeight="1" spans="8:16373">
      <c r="H1044731" s="117"/>
      <c r="I1044731" s="118"/>
      <c r="J1044731" s="118"/>
      <c r="K1044731" s="118"/>
      <c r="L1044731" s="118"/>
      <c r="M1044731" s="118"/>
      <c r="N1044731" s="118"/>
      <c r="O1044731" s="118"/>
      <c r="XES1044731" s="1"/>
    </row>
    <row r="1044732" s="113" customFormat="1" customHeight="1" spans="8:16373">
      <c r="H1044732" s="117"/>
      <c r="I1044732" s="118"/>
      <c r="J1044732" s="118"/>
      <c r="K1044732" s="118"/>
      <c r="L1044732" s="118"/>
      <c r="M1044732" s="118"/>
      <c r="N1044732" s="118"/>
      <c r="O1044732" s="118"/>
      <c r="XES1044732" s="1"/>
    </row>
    <row r="1044733" s="113" customFormat="1" customHeight="1" spans="8:16373">
      <c r="H1044733" s="117"/>
      <c r="I1044733" s="118"/>
      <c r="J1044733" s="118"/>
      <c r="K1044733" s="118"/>
      <c r="L1044733" s="118"/>
      <c r="M1044733" s="118"/>
      <c r="N1044733" s="118"/>
      <c r="O1044733" s="118"/>
      <c r="XES1044733" s="1"/>
    </row>
    <row r="1044734" s="113" customFormat="1" customHeight="1" spans="8:16373">
      <c r="H1044734" s="117"/>
      <c r="I1044734" s="118"/>
      <c r="J1044734" s="118"/>
      <c r="K1044734" s="118"/>
      <c r="L1044734" s="118"/>
      <c r="M1044734" s="118"/>
      <c r="N1044734" s="118"/>
      <c r="O1044734" s="118"/>
      <c r="XES1044734" s="1"/>
    </row>
    <row r="1044735" s="113" customFormat="1" customHeight="1" spans="8:16373">
      <c r="H1044735" s="117"/>
      <c r="I1044735" s="118"/>
      <c r="J1044735" s="118"/>
      <c r="K1044735" s="118"/>
      <c r="L1044735" s="118"/>
      <c r="M1044735" s="118"/>
      <c r="N1044735" s="118"/>
      <c r="O1044735" s="118"/>
      <c r="XES1044735" s="1"/>
    </row>
    <row r="1044736" s="113" customFormat="1" customHeight="1" spans="8:16373">
      <c r="H1044736" s="117"/>
      <c r="I1044736" s="118"/>
      <c r="J1044736" s="118"/>
      <c r="K1044736" s="118"/>
      <c r="L1044736" s="118"/>
      <c r="M1044736" s="118"/>
      <c r="N1044736" s="118"/>
      <c r="O1044736" s="118"/>
      <c r="XES1044736" s="1"/>
    </row>
    <row r="1044737" s="113" customFormat="1" customHeight="1" spans="8:16373">
      <c r="H1044737" s="117"/>
      <c r="I1044737" s="118"/>
      <c r="J1044737" s="118"/>
      <c r="K1044737" s="118"/>
      <c r="L1044737" s="118"/>
      <c r="M1044737" s="118"/>
      <c r="N1044737" s="118"/>
      <c r="O1044737" s="118"/>
      <c r="XES1044737" s="1"/>
    </row>
    <row r="1044738" s="113" customFormat="1" customHeight="1" spans="8:16373">
      <c r="H1044738" s="117"/>
      <c r="I1044738" s="118"/>
      <c r="J1044738" s="118"/>
      <c r="K1044738" s="118"/>
      <c r="L1044738" s="118"/>
      <c r="M1044738" s="118"/>
      <c r="N1044738" s="118"/>
      <c r="O1044738" s="118"/>
      <c r="XES1044738" s="1"/>
    </row>
    <row r="1044739" s="113" customFormat="1" customHeight="1" spans="8:16373">
      <c r="H1044739" s="117"/>
      <c r="I1044739" s="118"/>
      <c r="J1044739" s="118"/>
      <c r="K1044739" s="118"/>
      <c r="L1044739" s="118"/>
      <c r="M1044739" s="118"/>
      <c r="N1044739" s="118"/>
      <c r="O1044739" s="118"/>
      <c r="XES1044739" s="1"/>
    </row>
    <row r="1044740" s="113" customFormat="1" customHeight="1" spans="8:16373">
      <c r="H1044740" s="117"/>
      <c r="I1044740" s="118"/>
      <c r="J1044740" s="118"/>
      <c r="K1044740" s="118"/>
      <c r="L1044740" s="118"/>
      <c r="M1044740" s="118"/>
      <c r="N1044740" s="118"/>
      <c r="O1044740" s="118"/>
      <c r="XES1044740" s="1"/>
    </row>
    <row r="1044741" s="113" customFormat="1" customHeight="1" spans="8:16373">
      <c r="H1044741" s="117"/>
      <c r="I1044741" s="118"/>
      <c r="J1044741" s="118"/>
      <c r="K1044741" s="118"/>
      <c r="L1044741" s="118"/>
      <c r="M1044741" s="118"/>
      <c r="N1044741" s="118"/>
      <c r="O1044741" s="118"/>
      <c r="XES1044741" s="1"/>
    </row>
    <row r="1044742" s="113" customFormat="1" customHeight="1" spans="8:16373">
      <c r="H1044742" s="117"/>
      <c r="I1044742" s="118"/>
      <c r="J1044742" s="118"/>
      <c r="K1044742" s="118"/>
      <c r="L1044742" s="118"/>
      <c r="M1044742" s="118"/>
      <c r="N1044742" s="118"/>
      <c r="O1044742" s="118"/>
      <c r="XES1044742" s="1"/>
    </row>
    <row r="1044743" s="113" customFormat="1" customHeight="1" spans="8:16373">
      <c r="H1044743" s="117"/>
      <c r="I1044743" s="118"/>
      <c r="J1044743" s="118"/>
      <c r="K1044743" s="118"/>
      <c r="L1044743" s="118"/>
      <c r="M1044743" s="118"/>
      <c r="N1044743" s="118"/>
      <c r="O1044743" s="118"/>
      <c r="XES1044743" s="1"/>
    </row>
    <row r="1044744" s="113" customFormat="1" customHeight="1" spans="8:16373">
      <c r="H1044744" s="117"/>
      <c r="I1044744" s="118"/>
      <c r="J1044744" s="118"/>
      <c r="K1044744" s="118"/>
      <c r="L1044744" s="118"/>
      <c r="M1044744" s="118"/>
      <c r="N1044744" s="118"/>
      <c r="O1044744" s="118"/>
      <c r="XES1044744" s="1"/>
    </row>
    <row r="1044745" s="113" customFormat="1" customHeight="1" spans="8:16373">
      <c r="H1044745" s="117"/>
      <c r="I1044745" s="118"/>
      <c r="J1044745" s="118"/>
      <c r="K1044745" s="118"/>
      <c r="L1044745" s="118"/>
      <c r="M1044745" s="118"/>
      <c r="N1044745" s="118"/>
      <c r="O1044745" s="118"/>
      <c r="XES1044745" s="1"/>
    </row>
    <row r="1044746" s="113" customFormat="1" customHeight="1" spans="8:16373">
      <c r="H1044746" s="117"/>
      <c r="I1044746" s="118"/>
      <c r="J1044746" s="118"/>
      <c r="K1044746" s="118"/>
      <c r="L1044746" s="118"/>
      <c r="M1044746" s="118"/>
      <c r="N1044746" s="118"/>
      <c r="O1044746" s="118"/>
      <c r="XES1044746" s="1"/>
    </row>
    <row r="1044747" s="113" customFormat="1" customHeight="1" spans="8:16373">
      <c r="H1044747" s="117"/>
      <c r="I1044747" s="118"/>
      <c r="J1044747" s="118"/>
      <c r="K1044747" s="118"/>
      <c r="L1044747" s="118"/>
      <c r="M1044747" s="118"/>
      <c r="N1044747" s="118"/>
      <c r="O1044747" s="118"/>
      <c r="XES1044747" s="1"/>
    </row>
    <row r="1044748" s="113" customFormat="1" customHeight="1" spans="8:16373">
      <c r="H1044748" s="117"/>
      <c r="I1044748" s="118"/>
      <c r="J1044748" s="118"/>
      <c r="K1044748" s="118"/>
      <c r="L1044748" s="118"/>
      <c r="M1044748" s="118"/>
      <c r="N1044748" s="118"/>
      <c r="O1044748" s="118"/>
      <c r="XES1044748" s="1"/>
    </row>
    <row r="1044749" s="113" customFormat="1" customHeight="1" spans="8:16373">
      <c r="H1044749" s="117"/>
      <c r="I1044749" s="118"/>
      <c r="J1044749" s="118"/>
      <c r="K1044749" s="118"/>
      <c r="L1044749" s="118"/>
      <c r="M1044749" s="118"/>
      <c r="N1044749" s="118"/>
      <c r="O1044749" s="118"/>
      <c r="XES1044749" s="1"/>
    </row>
    <row r="1044750" s="113" customFormat="1" customHeight="1" spans="8:16373">
      <c r="H1044750" s="117"/>
      <c r="I1044750" s="118"/>
      <c r="J1044750" s="118"/>
      <c r="K1044750" s="118"/>
      <c r="L1044750" s="118"/>
      <c r="M1044750" s="118"/>
      <c r="N1044750" s="118"/>
      <c r="O1044750" s="118"/>
      <c r="XES1044750" s="1"/>
    </row>
    <row r="1044751" s="113" customFormat="1" customHeight="1" spans="8:16373">
      <c r="H1044751" s="117"/>
      <c r="I1044751" s="118"/>
      <c r="J1044751" s="118"/>
      <c r="K1044751" s="118"/>
      <c r="L1044751" s="118"/>
      <c r="M1044751" s="118"/>
      <c r="N1044751" s="118"/>
      <c r="O1044751" s="118"/>
      <c r="XES1044751" s="1"/>
    </row>
    <row r="1044752" s="113" customFormat="1" customHeight="1" spans="8:16373">
      <c r="H1044752" s="117"/>
      <c r="I1044752" s="118"/>
      <c r="J1044752" s="118"/>
      <c r="K1044752" s="118"/>
      <c r="L1044752" s="118"/>
      <c r="M1044752" s="118"/>
      <c r="N1044752" s="118"/>
      <c r="O1044752" s="118"/>
      <c r="XES1044752" s="1"/>
    </row>
    <row r="1044753" s="113" customFormat="1" customHeight="1" spans="8:16373">
      <c r="H1044753" s="117"/>
      <c r="I1044753" s="118"/>
      <c r="J1044753" s="118"/>
      <c r="K1044753" s="118"/>
      <c r="L1044753" s="118"/>
      <c r="M1044753" s="118"/>
      <c r="N1044753" s="118"/>
      <c r="O1044753" s="118"/>
      <c r="XES1044753" s="1"/>
    </row>
    <row r="1044754" s="113" customFormat="1" customHeight="1" spans="8:16373">
      <c r="H1044754" s="117"/>
      <c r="I1044754" s="118"/>
      <c r="J1044754" s="118"/>
      <c r="K1044754" s="118"/>
      <c r="L1044754" s="118"/>
      <c r="M1044754" s="118"/>
      <c r="N1044754" s="118"/>
      <c r="O1044754" s="118"/>
      <c r="XES1044754" s="1"/>
    </row>
    <row r="1044755" s="113" customFormat="1" customHeight="1" spans="8:16373">
      <c r="H1044755" s="117"/>
      <c r="I1044755" s="118"/>
      <c r="J1044755" s="118"/>
      <c r="K1044755" s="118"/>
      <c r="L1044755" s="118"/>
      <c r="M1044755" s="118"/>
      <c r="N1044755" s="118"/>
      <c r="O1044755" s="118"/>
      <c r="XES1044755" s="1"/>
    </row>
    <row r="1044756" s="113" customFormat="1" customHeight="1" spans="8:16373">
      <c r="H1044756" s="117"/>
      <c r="I1044756" s="118"/>
      <c r="J1044756" s="118"/>
      <c r="K1044756" s="118"/>
      <c r="L1044756" s="118"/>
      <c r="M1044756" s="118"/>
      <c r="N1044756" s="118"/>
      <c r="O1044756" s="118"/>
      <c r="XES1044756" s="1"/>
    </row>
    <row r="1044757" s="113" customFormat="1" customHeight="1" spans="8:16373">
      <c r="H1044757" s="117"/>
      <c r="I1044757" s="118"/>
      <c r="J1044757" s="118"/>
      <c r="K1044757" s="118"/>
      <c r="L1044757" s="118"/>
      <c r="M1044757" s="118"/>
      <c r="N1044757" s="118"/>
      <c r="O1044757" s="118"/>
      <c r="XES1044757" s="1"/>
    </row>
    <row r="1044758" s="113" customFormat="1" customHeight="1" spans="8:16373">
      <c r="H1044758" s="117"/>
      <c r="I1044758" s="118"/>
      <c r="J1044758" s="118"/>
      <c r="K1044758" s="118"/>
      <c r="L1044758" s="118"/>
      <c r="M1044758" s="118"/>
      <c r="N1044758" s="118"/>
      <c r="O1044758" s="118"/>
      <c r="XES1044758" s="1"/>
    </row>
    <row r="1044759" s="113" customFormat="1" customHeight="1" spans="8:16373">
      <c r="H1044759" s="117"/>
      <c r="I1044759" s="118"/>
      <c r="J1044759" s="118"/>
      <c r="K1044759" s="118"/>
      <c r="L1044759" s="118"/>
      <c r="M1044759" s="118"/>
      <c r="N1044759" s="118"/>
      <c r="O1044759" s="118"/>
      <c r="XES1044759" s="1"/>
    </row>
    <row r="1044760" s="113" customFormat="1" customHeight="1" spans="8:16373">
      <c r="H1044760" s="117"/>
      <c r="I1044760" s="118"/>
      <c r="J1044760" s="118"/>
      <c r="K1044760" s="118"/>
      <c r="L1044760" s="118"/>
      <c r="M1044760" s="118"/>
      <c r="N1044760" s="118"/>
      <c r="O1044760" s="118"/>
      <c r="XES1044760" s="1"/>
    </row>
    <row r="1044761" s="113" customFormat="1" customHeight="1" spans="8:16373">
      <c r="H1044761" s="117"/>
      <c r="I1044761" s="118"/>
      <c r="J1044761" s="118"/>
      <c r="K1044761" s="118"/>
      <c r="L1044761" s="118"/>
      <c r="M1044761" s="118"/>
      <c r="N1044761" s="118"/>
      <c r="O1044761" s="118"/>
      <c r="XES1044761" s="1"/>
    </row>
    <row r="1044762" s="113" customFormat="1" customHeight="1" spans="8:16373">
      <c r="H1044762" s="117"/>
      <c r="I1044762" s="118"/>
      <c r="J1044762" s="118"/>
      <c r="K1044762" s="118"/>
      <c r="L1044762" s="118"/>
      <c r="M1044762" s="118"/>
      <c r="N1044762" s="118"/>
      <c r="O1044762" s="118"/>
      <c r="XES1044762" s="1"/>
    </row>
    <row r="1044763" s="113" customFormat="1" customHeight="1" spans="8:16373">
      <c r="H1044763" s="117"/>
      <c r="I1044763" s="118"/>
      <c r="J1044763" s="118"/>
      <c r="K1044763" s="118"/>
      <c r="L1044763" s="118"/>
      <c r="M1044763" s="118"/>
      <c r="N1044763" s="118"/>
      <c r="O1044763" s="118"/>
      <c r="XES1044763" s="1"/>
    </row>
    <row r="1044764" s="113" customFormat="1" customHeight="1" spans="8:16373">
      <c r="H1044764" s="117"/>
      <c r="I1044764" s="118"/>
      <c r="J1044764" s="118"/>
      <c r="K1044764" s="118"/>
      <c r="L1044764" s="118"/>
      <c r="M1044764" s="118"/>
      <c r="N1044764" s="118"/>
      <c r="O1044764" s="118"/>
      <c r="XES1044764" s="1"/>
    </row>
    <row r="1044765" s="113" customFormat="1" customHeight="1" spans="8:16373">
      <c r="H1044765" s="117"/>
      <c r="I1044765" s="118"/>
      <c r="J1044765" s="118"/>
      <c r="K1044765" s="118"/>
      <c r="L1044765" s="118"/>
      <c r="M1044765" s="118"/>
      <c r="N1044765" s="118"/>
      <c r="O1044765" s="118"/>
      <c r="XES1044765" s="1"/>
    </row>
    <row r="1044766" s="113" customFormat="1" customHeight="1" spans="8:16373">
      <c r="H1044766" s="117"/>
      <c r="I1044766" s="118"/>
      <c r="J1044766" s="118"/>
      <c r="K1044766" s="118"/>
      <c r="L1044766" s="118"/>
      <c r="M1044766" s="118"/>
      <c r="N1044766" s="118"/>
      <c r="O1044766" s="118"/>
      <c r="XES1044766" s="1"/>
    </row>
    <row r="1044767" s="113" customFormat="1" customHeight="1" spans="8:16373">
      <c r="H1044767" s="117"/>
      <c r="I1044767" s="118"/>
      <c r="J1044767" s="118"/>
      <c r="K1044767" s="118"/>
      <c r="L1044767" s="118"/>
      <c r="M1044767" s="118"/>
      <c r="N1044767" s="118"/>
      <c r="O1044767" s="118"/>
      <c r="XES1044767" s="1"/>
    </row>
    <row r="1044768" s="113" customFormat="1" customHeight="1" spans="8:16373">
      <c r="H1044768" s="117"/>
      <c r="I1044768" s="118"/>
      <c r="J1044768" s="118"/>
      <c r="K1044768" s="118"/>
      <c r="L1044768" s="118"/>
      <c r="M1044768" s="118"/>
      <c r="N1044768" s="118"/>
      <c r="O1044768" s="118"/>
      <c r="XES1044768" s="1"/>
    </row>
    <row r="1044769" s="113" customFormat="1" customHeight="1" spans="8:16373">
      <c r="H1044769" s="117"/>
      <c r="I1044769" s="118"/>
      <c r="J1044769" s="118"/>
      <c r="K1044769" s="118"/>
      <c r="L1044769" s="118"/>
      <c r="M1044769" s="118"/>
      <c r="N1044769" s="118"/>
      <c r="O1044769" s="118"/>
      <c r="XES1044769" s="1"/>
    </row>
    <row r="1044770" s="113" customFormat="1" customHeight="1" spans="8:16373">
      <c r="H1044770" s="117"/>
      <c r="I1044770" s="118"/>
      <c r="J1044770" s="118"/>
      <c r="K1044770" s="118"/>
      <c r="L1044770" s="118"/>
      <c r="M1044770" s="118"/>
      <c r="N1044770" s="118"/>
      <c r="O1044770" s="118"/>
      <c r="XES1044770" s="1"/>
    </row>
    <row r="1044771" s="113" customFormat="1" customHeight="1" spans="8:16373">
      <c r="H1044771" s="117"/>
      <c r="I1044771" s="118"/>
      <c r="J1044771" s="118"/>
      <c r="K1044771" s="118"/>
      <c r="L1044771" s="118"/>
      <c r="M1044771" s="118"/>
      <c r="N1044771" s="118"/>
      <c r="O1044771" s="118"/>
      <c r="XES1044771" s="1"/>
    </row>
    <row r="1044772" s="113" customFormat="1" customHeight="1" spans="8:16373">
      <c r="H1044772" s="117"/>
      <c r="I1044772" s="118"/>
      <c r="J1044772" s="118"/>
      <c r="K1044772" s="118"/>
      <c r="L1044772" s="118"/>
      <c r="M1044772" s="118"/>
      <c r="N1044772" s="118"/>
      <c r="O1044772" s="118"/>
      <c r="XES1044772" s="1"/>
    </row>
    <row r="1044773" s="113" customFormat="1" customHeight="1" spans="8:16373">
      <c r="H1044773" s="117"/>
      <c r="I1044773" s="118"/>
      <c r="J1044773" s="118"/>
      <c r="K1044773" s="118"/>
      <c r="L1044773" s="118"/>
      <c r="M1044773" s="118"/>
      <c r="N1044773" s="118"/>
      <c r="O1044773" s="118"/>
      <c r="XES1044773" s="1"/>
    </row>
    <row r="1044774" s="113" customFormat="1" customHeight="1" spans="8:16373">
      <c r="H1044774" s="117"/>
      <c r="I1044774" s="118"/>
      <c r="J1044774" s="118"/>
      <c r="K1044774" s="118"/>
      <c r="L1044774" s="118"/>
      <c r="M1044774" s="118"/>
      <c r="N1044774" s="118"/>
      <c r="O1044774" s="118"/>
      <c r="XES1044774" s="1"/>
    </row>
    <row r="1044775" s="113" customFormat="1" customHeight="1" spans="8:16373">
      <c r="H1044775" s="117"/>
      <c r="I1044775" s="118"/>
      <c r="J1044775" s="118"/>
      <c r="K1044775" s="118"/>
      <c r="L1044775" s="118"/>
      <c r="M1044775" s="118"/>
      <c r="N1044775" s="118"/>
      <c r="O1044775" s="118"/>
      <c r="XES1044775" s="1"/>
    </row>
    <row r="1044776" s="113" customFormat="1" customHeight="1" spans="8:16373">
      <c r="H1044776" s="117"/>
      <c r="I1044776" s="118"/>
      <c r="J1044776" s="118"/>
      <c r="K1044776" s="118"/>
      <c r="L1044776" s="118"/>
      <c r="M1044776" s="118"/>
      <c r="N1044776" s="118"/>
      <c r="O1044776" s="118"/>
      <c r="XES1044776" s="1"/>
    </row>
    <row r="1044777" s="113" customFormat="1" customHeight="1" spans="8:16373">
      <c r="H1044777" s="117"/>
      <c r="I1044777" s="118"/>
      <c r="J1044777" s="118"/>
      <c r="K1044777" s="118"/>
      <c r="L1044777" s="118"/>
      <c r="M1044777" s="118"/>
      <c r="N1044777" s="118"/>
      <c r="O1044777" s="118"/>
      <c r="XES1044777" s="1"/>
    </row>
    <row r="1044778" s="113" customFormat="1" customHeight="1" spans="8:16373">
      <c r="H1044778" s="117"/>
      <c r="I1044778" s="118"/>
      <c r="J1044778" s="118"/>
      <c r="K1044778" s="118"/>
      <c r="L1044778" s="118"/>
      <c r="M1044778" s="118"/>
      <c r="N1044778" s="118"/>
      <c r="O1044778" s="118"/>
      <c r="XES1044778" s="1"/>
    </row>
    <row r="1044779" s="113" customFormat="1" customHeight="1" spans="8:16373">
      <c r="H1044779" s="117"/>
      <c r="I1044779" s="118"/>
      <c r="J1044779" s="118"/>
      <c r="K1044779" s="118"/>
      <c r="L1044779" s="118"/>
      <c r="M1044779" s="118"/>
      <c r="N1044779" s="118"/>
      <c r="O1044779" s="118"/>
      <c r="XES1044779" s="1"/>
    </row>
    <row r="1044780" s="113" customFormat="1" customHeight="1" spans="8:16373">
      <c r="H1044780" s="117"/>
      <c r="I1044780" s="118"/>
      <c r="J1044780" s="118"/>
      <c r="K1044780" s="118"/>
      <c r="L1044780" s="118"/>
      <c r="M1044780" s="118"/>
      <c r="N1044780" s="118"/>
      <c r="O1044780" s="118"/>
      <c r="XES1044780" s="1"/>
    </row>
    <row r="1044781" s="113" customFormat="1" customHeight="1" spans="8:16373">
      <c r="H1044781" s="117"/>
      <c r="I1044781" s="118"/>
      <c r="J1044781" s="118"/>
      <c r="K1044781" s="118"/>
      <c r="L1044781" s="118"/>
      <c r="M1044781" s="118"/>
      <c r="N1044781" s="118"/>
      <c r="O1044781" s="118"/>
      <c r="XES1044781" s="1"/>
    </row>
    <row r="1044782" s="113" customFormat="1" customHeight="1" spans="8:16373">
      <c r="H1044782" s="117"/>
      <c r="I1044782" s="118"/>
      <c r="J1044782" s="118"/>
      <c r="K1044782" s="118"/>
      <c r="L1044782" s="118"/>
      <c r="M1044782" s="118"/>
      <c r="N1044782" s="118"/>
      <c r="O1044782" s="118"/>
      <c r="XES1044782" s="1"/>
    </row>
    <row r="1044783" s="113" customFormat="1" customHeight="1" spans="8:16373">
      <c r="H1044783" s="117"/>
      <c r="I1044783" s="118"/>
      <c r="J1044783" s="118"/>
      <c r="K1044783" s="118"/>
      <c r="L1044783" s="118"/>
      <c r="M1044783" s="118"/>
      <c r="N1044783" s="118"/>
      <c r="O1044783" s="118"/>
      <c r="XES1044783" s="1"/>
    </row>
    <row r="1044784" s="113" customFormat="1" customHeight="1" spans="8:16373">
      <c r="H1044784" s="117"/>
      <c r="I1044784" s="118"/>
      <c r="J1044784" s="118"/>
      <c r="K1044784" s="118"/>
      <c r="L1044784" s="118"/>
      <c r="M1044784" s="118"/>
      <c r="N1044784" s="118"/>
      <c r="O1044784" s="118"/>
      <c r="XES1044784" s="1"/>
    </row>
    <row r="1044785" s="113" customFormat="1" customHeight="1" spans="8:16373">
      <c r="H1044785" s="117"/>
      <c r="I1044785" s="118"/>
      <c r="J1044785" s="118"/>
      <c r="K1044785" s="118"/>
      <c r="L1044785" s="118"/>
      <c r="M1044785" s="118"/>
      <c r="N1044785" s="118"/>
      <c r="O1044785" s="118"/>
      <c r="XES1044785" s="1"/>
    </row>
    <row r="1044786" s="113" customFormat="1" customHeight="1" spans="8:16373">
      <c r="H1044786" s="117"/>
      <c r="I1044786" s="118"/>
      <c r="J1044786" s="118"/>
      <c r="K1044786" s="118"/>
      <c r="L1044786" s="118"/>
      <c r="M1044786" s="118"/>
      <c r="N1044786" s="118"/>
      <c r="O1044786" s="118"/>
      <c r="XES1044786" s="1"/>
    </row>
    <row r="1044787" s="113" customFormat="1" customHeight="1" spans="8:16373">
      <c r="H1044787" s="117"/>
      <c r="I1044787" s="118"/>
      <c r="J1044787" s="118"/>
      <c r="K1044787" s="118"/>
      <c r="L1044787" s="118"/>
      <c r="M1044787" s="118"/>
      <c r="N1044787" s="118"/>
      <c r="O1044787" s="118"/>
      <c r="XES1044787" s="1"/>
    </row>
    <row r="1044788" s="113" customFormat="1" customHeight="1" spans="8:16373">
      <c r="H1044788" s="117"/>
      <c r="I1044788" s="118"/>
      <c r="J1044788" s="118"/>
      <c r="K1044788" s="118"/>
      <c r="L1044788" s="118"/>
      <c r="M1044788" s="118"/>
      <c r="N1044788" s="118"/>
      <c r="O1044788" s="118"/>
      <c r="XES1044788" s="1"/>
    </row>
    <row r="1044789" s="113" customFormat="1" customHeight="1" spans="8:16373">
      <c r="H1044789" s="117"/>
      <c r="I1044789" s="118"/>
      <c r="J1044789" s="118"/>
      <c r="K1044789" s="118"/>
      <c r="L1044789" s="118"/>
      <c r="M1044789" s="118"/>
      <c r="N1044789" s="118"/>
      <c r="O1044789" s="118"/>
      <c r="XES1044789" s="1"/>
    </row>
    <row r="1044790" s="113" customFormat="1" customHeight="1" spans="8:16373">
      <c r="H1044790" s="117"/>
      <c r="I1044790" s="118"/>
      <c r="J1044790" s="118"/>
      <c r="K1044790" s="118"/>
      <c r="L1044790" s="118"/>
      <c r="M1044790" s="118"/>
      <c r="N1044790" s="118"/>
      <c r="O1044790" s="118"/>
      <c r="XES1044790" s="1"/>
    </row>
    <row r="1044791" s="113" customFormat="1" customHeight="1" spans="8:16373">
      <c r="H1044791" s="117"/>
      <c r="I1044791" s="118"/>
      <c r="J1044791" s="118"/>
      <c r="K1044791" s="118"/>
      <c r="L1044791" s="118"/>
      <c r="M1044791" s="118"/>
      <c r="N1044791" s="118"/>
      <c r="O1044791" s="118"/>
      <c r="XES1044791" s="1"/>
    </row>
    <row r="1044792" s="113" customFormat="1" customHeight="1" spans="8:16373">
      <c r="H1044792" s="117"/>
      <c r="I1044792" s="118"/>
      <c r="J1044792" s="118"/>
      <c r="K1044792" s="118"/>
      <c r="L1044792" s="118"/>
      <c r="M1044792" s="118"/>
      <c r="N1044792" s="118"/>
      <c r="O1044792" s="118"/>
      <c r="XES1044792" s="1"/>
    </row>
    <row r="1044793" s="113" customFormat="1" customHeight="1" spans="8:16373">
      <c r="H1044793" s="117"/>
      <c r="I1044793" s="118"/>
      <c r="J1044793" s="118"/>
      <c r="K1044793" s="118"/>
      <c r="L1044793" s="118"/>
      <c r="M1044793" s="118"/>
      <c r="N1044793" s="118"/>
      <c r="O1044793" s="118"/>
      <c r="XES1044793" s="1"/>
    </row>
    <row r="1044794" s="113" customFormat="1" customHeight="1" spans="8:16373">
      <c r="H1044794" s="117"/>
      <c r="I1044794" s="118"/>
      <c r="J1044794" s="118"/>
      <c r="K1044794" s="118"/>
      <c r="L1044794" s="118"/>
      <c r="M1044794" s="118"/>
      <c r="N1044794" s="118"/>
      <c r="O1044794" s="118"/>
      <c r="XES1044794" s="1"/>
    </row>
    <row r="1044795" s="113" customFormat="1" customHeight="1" spans="8:16373">
      <c r="H1044795" s="117"/>
      <c r="I1044795" s="118"/>
      <c r="J1044795" s="118"/>
      <c r="K1044795" s="118"/>
      <c r="L1044795" s="118"/>
      <c r="M1044795" s="118"/>
      <c r="N1044795" s="118"/>
      <c r="O1044795" s="118"/>
      <c r="XES1044795" s="1"/>
    </row>
    <row r="1044796" s="113" customFormat="1" customHeight="1" spans="8:16373">
      <c r="H1044796" s="117"/>
      <c r="I1044796" s="118"/>
      <c r="J1044796" s="118"/>
      <c r="K1044796" s="118"/>
      <c r="L1044796" s="118"/>
      <c r="M1044796" s="118"/>
      <c r="N1044796" s="118"/>
      <c r="O1044796" s="118"/>
      <c r="XES1044796" s="1"/>
    </row>
    <row r="1044797" s="113" customFormat="1" customHeight="1" spans="8:16373">
      <c r="H1044797" s="117"/>
      <c r="I1044797" s="118"/>
      <c r="J1044797" s="118"/>
      <c r="K1044797" s="118"/>
      <c r="L1044797" s="118"/>
      <c r="M1044797" s="118"/>
      <c r="N1044797" s="118"/>
      <c r="O1044797" s="118"/>
      <c r="XES1044797" s="1"/>
    </row>
    <row r="1044798" s="113" customFormat="1" customHeight="1" spans="8:16373">
      <c r="H1044798" s="117"/>
      <c r="I1044798" s="118"/>
      <c r="J1044798" s="118"/>
      <c r="K1044798" s="118"/>
      <c r="L1044798" s="118"/>
      <c r="M1044798" s="118"/>
      <c r="N1044798" s="118"/>
      <c r="O1044798" s="118"/>
      <c r="XES1044798" s="1"/>
    </row>
    <row r="1044799" s="113" customFormat="1" customHeight="1" spans="8:16373">
      <c r="H1044799" s="117"/>
      <c r="I1044799" s="118"/>
      <c r="J1044799" s="118"/>
      <c r="K1044799" s="118"/>
      <c r="L1044799" s="118"/>
      <c r="M1044799" s="118"/>
      <c r="N1044799" s="118"/>
      <c r="O1044799" s="118"/>
      <c r="XES1044799" s="1"/>
    </row>
    <row r="1044800" s="113" customFormat="1" customHeight="1" spans="8:16373">
      <c r="H1044800" s="117"/>
      <c r="I1044800" s="118"/>
      <c r="J1044800" s="118"/>
      <c r="K1044800" s="118"/>
      <c r="L1044800" s="118"/>
      <c r="M1044800" s="118"/>
      <c r="N1044800" s="118"/>
      <c r="O1044800" s="118"/>
      <c r="XES1044800" s="1"/>
    </row>
    <row r="1044801" s="113" customFormat="1" customHeight="1" spans="8:16373">
      <c r="H1044801" s="117"/>
      <c r="I1044801" s="118"/>
      <c r="J1044801" s="118"/>
      <c r="K1044801" s="118"/>
      <c r="L1044801" s="118"/>
      <c r="M1044801" s="118"/>
      <c r="N1044801" s="118"/>
      <c r="O1044801" s="118"/>
      <c r="XES1044801" s="1"/>
    </row>
    <row r="1044802" s="113" customFormat="1" customHeight="1" spans="8:16373">
      <c r="H1044802" s="117"/>
      <c r="I1044802" s="118"/>
      <c r="J1044802" s="118"/>
      <c r="K1044802" s="118"/>
      <c r="L1044802" s="118"/>
      <c r="M1044802" s="118"/>
      <c r="N1044802" s="118"/>
      <c r="O1044802" s="118"/>
      <c r="XES1044802" s="1"/>
    </row>
    <row r="1044803" s="113" customFormat="1" customHeight="1" spans="8:16373">
      <c r="H1044803" s="117"/>
      <c r="I1044803" s="118"/>
      <c r="J1044803" s="118"/>
      <c r="K1044803" s="118"/>
      <c r="L1044803" s="118"/>
      <c r="M1044803" s="118"/>
      <c r="N1044803" s="118"/>
      <c r="O1044803" s="118"/>
      <c r="XES1044803" s="1"/>
    </row>
    <row r="1044804" s="113" customFormat="1" customHeight="1" spans="8:16373">
      <c r="H1044804" s="117"/>
      <c r="I1044804" s="118"/>
      <c r="J1044804" s="118"/>
      <c r="K1044804" s="118"/>
      <c r="L1044804" s="118"/>
      <c r="M1044804" s="118"/>
      <c r="N1044804" s="118"/>
      <c r="O1044804" s="118"/>
      <c r="XES1044804" s="1"/>
    </row>
    <row r="1044805" s="113" customFormat="1" customHeight="1" spans="8:16373">
      <c r="H1044805" s="117"/>
      <c r="I1044805" s="118"/>
      <c r="J1044805" s="118"/>
      <c r="K1044805" s="118"/>
      <c r="L1044805" s="118"/>
      <c r="M1044805" s="118"/>
      <c r="N1044805" s="118"/>
      <c r="O1044805" s="118"/>
      <c r="XES1044805" s="1"/>
    </row>
    <row r="1044806" s="113" customFormat="1" customHeight="1" spans="8:16373">
      <c r="H1044806" s="117"/>
      <c r="I1044806" s="118"/>
      <c r="J1044806" s="118"/>
      <c r="K1044806" s="118"/>
      <c r="L1044806" s="118"/>
      <c r="M1044806" s="118"/>
      <c r="N1044806" s="118"/>
      <c r="O1044806" s="118"/>
      <c r="XES1044806" s="1"/>
    </row>
    <row r="1044807" s="113" customFormat="1" customHeight="1" spans="8:16373">
      <c r="H1044807" s="117"/>
      <c r="I1044807" s="118"/>
      <c r="J1044807" s="118"/>
      <c r="K1044807" s="118"/>
      <c r="L1044807" s="118"/>
      <c r="M1044807" s="118"/>
      <c r="N1044807" s="118"/>
      <c r="O1044807" s="118"/>
      <c r="XES1044807" s="1"/>
    </row>
    <row r="1044808" s="113" customFormat="1" customHeight="1" spans="8:16373">
      <c r="H1044808" s="117"/>
      <c r="I1044808" s="118"/>
      <c r="J1044808" s="118"/>
      <c r="K1044808" s="118"/>
      <c r="L1044808" s="118"/>
      <c r="M1044808" s="118"/>
      <c r="N1044808" s="118"/>
      <c r="O1044808" s="118"/>
      <c r="XES1044808" s="1"/>
    </row>
    <row r="1044809" s="113" customFormat="1" customHeight="1" spans="8:16373">
      <c r="H1044809" s="117"/>
      <c r="I1044809" s="118"/>
      <c r="J1044809" s="118"/>
      <c r="K1044809" s="118"/>
      <c r="L1044809" s="118"/>
      <c r="M1044809" s="118"/>
      <c r="N1044809" s="118"/>
      <c r="O1044809" s="118"/>
      <c r="XES1044809" s="1"/>
    </row>
    <row r="1044810" s="113" customFormat="1" customHeight="1" spans="8:16373">
      <c r="H1044810" s="117"/>
      <c r="I1044810" s="118"/>
      <c r="J1044810" s="118"/>
      <c r="K1044810" s="118"/>
      <c r="L1044810" s="118"/>
      <c r="M1044810" s="118"/>
      <c r="N1044810" s="118"/>
      <c r="O1044810" s="118"/>
      <c r="XES1044810" s="1"/>
    </row>
    <row r="1044811" s="113" customFormat="1" customHeight="1" spans="8:16373">
      <c r="H1044811" s="117"/>
      <c r="I1044811" s="118"/>
      <c r="J1044811" s="118"/>
      <c r="K1044811" s="118"/>
      <c r="L1044811" s="118"/>
      <c r="M1044811" s="118"/>
      <c r="N1044811" s="118"/>
      <c r="O1044811" s="118"/>
      <c r="XES1044811" s="1"/>
    </row>
    <row r="1044812" s="113" customFormat="1" customHeight="1" spans="8:16373">
      <c r="H1044812" s="117"/>
      <c r="I1044812" s="118"/>
      <c r="J1044812" s="118"/>
      <c r="K1044812" s="118"/>
      <c r="L1044812" s="118"/>
      <c r="M1044812" s="118"/>
      <c r="N1044812" s="118"/>
      <c r="O1044812" s="118"/>
      <c r="XES1044812" s="1"/>
    </row>
    <row r="1044813" s="113" customFormat="1" customHeight="1" spans="8:16373">
      <c r="H1044813" s="117"/>
      <c r="I1044813" s="118"/>
      <c r="J1044813" s="118"/>
      <c r="K1044813" s="118"/>
      <c r="L1044813" s="118"/>
      <c r="M1044813" s="118"/>
      <c r="N1044813" s="118"/>
      <c r="O1044813" s="118"/>
      <c r="XES1044813" s="1"/>
    </row>
    <row r="1044814" s="113" customFormat="1" customHeight="1" spans="8:16373">
      <c r="H1044814" s="117"/>
      <c r="I1044814" s="118"/>
      <c r="J1044814" s="118"/>
      <c r="K1044814" s="118"/>
      <c r="L1044814" s="118"/>
      <c r="M1044814" s="118"/>
      <c r="N1044814" s="118"/>
      <c r="O1044814" s="118"/>
      <c r="XES1044814" s="1"/>
    </row>
    <row r="1044815" s="113" customFormat="1" customHeight="1" spans="8:16373">
      <c r="H1044815" s="117"/>
      <c r="I1044815" s="118"/>
      <c r="J1044815" s="118"/>
      <c r="K1044815" s="118"/>
      <c r="L1044815" s="118"/>
      <c r="M1044815" s="118"/>
      <c r="N1044815" s="118"/>
      <c r="O1044815" s="118"/>
      <c r="XES1044815" s="1"/>
    </row>
    <row r="1044816" s="113" customFormat="1" customHeight="1" spans="8:16373">
      <c r="H1044816" s="117"/>
      <c r="I1044816" s="118"/>
      <c r="J1044816" s="118"/>
      <c r="K1044816" s="118"/>
      <c r="L1044816" s="118"/>
      <c r="M1044816" s="118"/>
      <c r="N1044816" s="118"/>
      <c r="O1044816" s="118"/>
      <c r="XES1044816" s="1"/>
    </row>
    <row r="1044817" s="113" customFormat="1" customHeight="1" spans="8:16373">
      <c r="H1044817" s="117"/>
      <c r="I1044817" s="118"/>
      <c r="J1044817" s="118"/>
      <c r="K1044817" s="118"/>
      <c r="L1044817" s="118"/>
      <c r="M1044817" s="118"/>
      <c r="N1044817" s="118"/>
      <c r="O1044817" s="118"/>
      <c r="XES1044817" s="1"/>
    </row>
    <row r="1044818" s="113" customFormat="1" customHeight="1" spans="8:16373">
      <c r="H1044818" s="117"/>
      <c r="I1044818" s="118"/>
      <c r="J1044818" s="118"/>
      <c r="K1044818" s="118"/>
      <c r="L1044818" s="118"/>
      <c r="M1044818" s="118"/>
      <c r="N1044818" s="118"/>
      <c r="O1044818" s="118"/>
      <c r="XES1044818" s="1"/>
    </row>
    <row r="1044819" s="113" customFormat="1" customHeight="1" spans="8:16373">
      <c r="H1044819" s="117"/>
      <c r="I1044819" s="118"/>
      <c r="J1044819" s="118"/>
      <c r="K1044819" s="118"/>
      <c r="L1044819" s="118"/>
      <c r="M1044819" s="118"/>
      <c r="N1044819" s="118"/>
      <c r="O1044819" s="118"/>
      <c r="XES1044819" s="1"/>
    </row>
    <row r="1044820" s="113" customFormat="1" customHeight="1" spans="8:16373">
      <c r="H1044820" s="117"/>
      <c r="I1044820" s="118"/>
      <c r="J1044820" s="118"/>
      <c r="K1044820" s="118"/>
      <c r="L1044820" s="118"/>
      <c r="M1044820" s="118"/>
      <c r="N1044820" s="118"/>
      <c r="O1044820" s="118"/>
      <c r="XES1044820" s="1"/>
    </row>
    <row r="1044821" s="113" customFormat="1" customHeight="1" spans="8:16373">
      <c r="H1044821" s="117"/>
      <c r="I1044821" s="118"/>
      <c r="J1044821" s="118"/>
      <c r="K1044821" s="118"/>
      <c r="L1044821" s="118"/>
      <c r="M1044821" s="118"/>
      <c r="N1044821" s="118"/>
      <c r="O1044821" s="118"/>
      <c r="XES1044821" s="1"/>
    </row>
    <row r="1044822" s="113" customFormat="1" customHeight="1" spans="8:16373">
      <c r="H1044822" s="117"/>
      <c r="I1044822" s="118"/>
      <c r="J1044822" s="118"/>
      <c r="K1044822" s="118"/>
      <c r="L1044822" s="118"/>
      <c r="M1044822" s="118"/>
      <c r="N1044822" s="118"/>
      <c r="O1044822" s="118"/>
      <c r="XES1044822" s="1"/>
    </row>
    <row r="1044823" s="113" customFormat="1" customHeight="1" spans="8:16373">
      <c r="H1044823" s="117"/>
      <c r="I1044823" s="118"/>
      <c r="J1044823" s="118"/>
      <c r="K1044823" s="118"/>
      <c r="L1044823" s="118"/>
      <c r="M1044823" s="118"/>
      <c r="N1044823" s="118"/>
      <c r="O1044823" s="118"/>
      <c r="XES1044823" s="1"/>
    </row>
    <row r="1044824" s="113" customFormat="1" customHeight="1" spans="8:16373">
      <c r="H1044824" s="117"/>
      <c r="I1044824" s="118"/>
      <c r="J1044824" s="118"/>
      <c r="K1044824" s="118"/>
      <c r="L1044824" s="118"/>
      <c r="M1044824" s="118"/>
      <c r="N1044824" s="118"/>
      <c r="O1044824" s="118"/>
      <c r="XES1044824" s="1"/>
    </row>
    <row r="1044825" s="113" customFormat="1" customHeight="1" spans="8:16373">
      <c r="H1044825" s="117"/>
      <c r="I1044825" s="118"/>
      <c r="J1044825" s="118"/>
      <c r="K1044825" s="118"/>
      <c r="L1044825" s="118"/>
      <c r="M1044825" s="118"/>
      <c r="N1044825" s="118"/>
      <c r="O1044825" s="118"/>
      <c r="XES1044825" s="1"/>
    </row>
    <row r="1044826" s="113" customFormat="1" customHeight="1" spans="8:16373">
      <c r="H1044826" s="117"/>
      <c r="I1044826" s="118"/>
      <c r="J1044826" s="118"/>
      <c r="K1044826" s="118"/>
      <c r="L1044826" s="118"/>
      <c r="M1044826" s="118"/>
      <c r="N1044826" s="118"/>
      <c r="O1044826" s="118"/>
      <c r="XES1044826" s="1"/>
    </row>
    <row r="1044827" s="113" customFormat="1" customHeight="1" spans="8:16373">
      <c r="H1044827" s="117"/>
      <c r="I1044827" s="118"/>
      <c r="J1044827" s="118"/>
      <c r="K1044827" s="118"/>
      <c r="L1044827" s="118"/>
      <c r="M1044827" s="118"/>
      <c r="N1044827" s="118"/>
      <c r="O1044827" s="118"/>
      <c r="XES1044827" s="1"/>
    </row>
    <row r="1044828" s="113" customFormat="1" customHeight="1" spans="8:16373">
      <c r="H1044828" s="117"/>
      <c r="I1044828" s="118"/>
      <c r="J1044828" s="118"/>
      <c r="K1044828" s="118"/>
      <c r="L1044828" s="118"/>
      <c r="M1044828" s="118"/>
      <c r="N1044828" s="118"/>
      <c r="O1044828" s="118"/>
      <c r="XES1044828" s="1"/>
    </row>
    <row r="1044829" s="113" customFormat="1" customHeight="1" spans="8:16373">
      <c r="H1044829" s="117"/>
      <c r="I1044829" s="118"/>
      <c r="J1044829" s="118"/>
      <c r="K1044829" s="118"/>
      <c r="L1044829" s="118"/>
      <c r="M1044829" s="118"/>
      <c r="N1044829" s="118"/>
      <c r="O1044829" s="118"/>
      <c r="XES1044829" s="1"/>
    </row>
    <row r="1044830" s="113" customFormat="1" customHeight="1" spans="8:16373">
      <c r="H1044830" s="117"/>
      <c r="I1044830" s="118"/>
      <c r="J1044830" s="118"/>
      <c r="K1044830" s="118"/>
      <c r="L1044830" s="118"/>
      <c r="M1044830" s="118"/>
      <c r="N1044830" s="118"/>
      <c r="O1044830" s="118"/>
      <c r="XES1044830" s="1"/>
    </row>
    <row r="1044831" s="113" customFormat="1" customHeight="1" spans="8:16373">
      <c r="H1044831" s="117"/>
      <c r="I1044831" s="118"/>
      <c r="J1044831" s="118"/>
      <c r="K1044831" s="118"/>
      <c r="L1044831" s="118"/>
      <c r="M1044831" s="118"/>
      <c r="N1044831" s="118"/>
      <c r="O1044831" s="118"/>
      <c r="XES1044831" s="1"/>
    </row>
    <row r="1044832" s="113" customFormat="1" customHeight="1" spans="8:16373">
      <c r="H1044832" s="117"/>
      <c r="I1044832" s="118"/>
      <c r="J1044832" s="118"/>
      <c r="K1044832" s="118"/>
      <c r="L1044832" s="118"/>
      <c r="M1044832" s="118"/>
      <c r="N1044832" s="118"/>
      <c r="O1044832" s="118"/>
      <c r="XES1044832" s="1"/>
    </row>
    <row r="1044833" s="113" customFormat="1" customHeight="1" spans="8:16373">
      <c r="H1044833" s="117"/>
      <c r="I1044833" s="118"/>
      <c r="J1044833" s="118"/>
      <c r="K1044833" s="118"/>
      <c r="L1044833" s="118"/>
      <c r="M1044833" s="118"/>
      <c r="N1044833" s="118"/>
      <c r="O1044833" s="118"/>
      <c r="XES1044833" s="1"/>
    </row>
    <row r="1044834" s="113" customFormat="1" customHeight="1" spans="8:16373">
      <c r="H1044834" s="117"/>
      <c r="I1044834" s="118"/>
      <c r="J1044834" s="118"/>
      <c r="K1044834" s="118"/>
      <c r="L1044834" s="118"/>
      <c r="M1044834" s="118"/>
      <c r="N1044834" s="118"/>
      <c r="O1044834" s="118"/>
      <c r="XES1044834" s="1"/>
    </row>
    <row r="1044835" s="113" customFormat="1" customHeight="1" spans="8:16373">
      <c r="H1044835" s="117"/>
      <c r="I1044835" s="118"/>
      <c r="J1044835" s="118"/>
      <c r="K1044835" s="118"/>
      <c r="L1044835" s="118"/>
      <c r="M1044835" s="118"/>
      <c r="N1044835" s="118"/>
      <c r="O1044835" s="118"/>
      <c r="XES1044835" s="1"/>
    </row>
    <row r="1044836" s="113" customFormat="1" customHeight="1" spans="8:16373">
      <c r="H1044836" s="117"/>
      <c r="I1044836" s="118"/>
      <c r="J1044836" s="118"/>
      <c r="K1044836" s="118"/>
      <c r="L1044836" s="118"/>
      <c r="M1044836" s="118"/>
      <c r="N1044836" s="118"/>
      <c r="O1044836" s="118"/>
      <c r="XES1044836" s="1"/>
    </row>
    <row r="1044837" s="113" customFormat="1" customHeight="1" spans="8:16373">
      <c r="H1044837" s="117"/>
      <c r="I1044837" s="118"/>
      <c r="J1044837" s="118"/>
      <c r="K1044837" s="118"/>
      <c r="L1044837" s="118"/>
      <c r="M1044837" s="118"/>
      <c r="N1044837" s="118"/>
      <c r="O1044837" s="118"/>
      <c r="XES1044837" s="1"/>
    </row>
    <row r="1044838" s="113" customFormat="1" customHeight="1" spans="8:16373">
      <c r="H1044838" s="117"/>
      <c r="I1044838" s="118"/>
      <c r="J1044838" s="118"/>
      <c r="K1044838" s="118"/>
      <c r="L1044838" s="118"/>
      <c r="M1044838" s="118"/>
      <c r="N1044838" s="118"/>
      <c r="O1044838" s="118"/>
      <c r="XES1044838" s="1"/>
    </row>
    <row r="1044839" s="113" customFormat="1" customHeight="1" spans="8:16373">
      <c r="H1044839" s="117"/>
      <c r="I1044839" s="118"/>
      <c r="J1044839" s="118"/>
      <c r="K1044839" s="118"/>
      <c r="L1044839" s="118"/>
      <c r="M1044839" s="118"/>
      <c r="N1044839" s="118"/>
      <c r="O1044839" s="118"/>
      <c r="XES1044839" s="1"/>
    </row>
    <row r="1044840" s="113" customFormat="1" customHeight="1" spans="8:16373">
      <c r="H1044840" s="117"/>
      <c r="I1044840" s="118"/>
      <c r="J1044840" s="118"/>
      <c r="K1044840" s="118"/>
      <c r="L1044840" s="118"/>
      <c r="M1044840" s="118"/>
      <c r="N1044840" s="118"/>
      <c r="O1044840" s="118"/>
      <c r="XES1044840" s="1"/>
    </row>
    <row r="1044841" s="113" customFormat="1" customHeight="1" spans="8:16373">
      <c r="H1044841" s="117"/>
      <c r="I1044841" s="118"/>
      <c r="J1044841" s="118"/>
      <c r="K1044841" s="118"/>
      <c r="L1044841" s="118"/>
      <c r="M1044841" s="118"/>
      <c r="N1044841" s="118"/>
      <c r="O1044841" s="118"/>
      <c r="XES1044841" s="1"/>
    </row>
    <row r="1044842" s="113" customFormat="1" customHeight="1" spans="8:16373">
      <c r="H1044842" s="117"/>
      <c r="I1044842" s="118"/>
      <c r="J1044842" s="118"/>
      <c r="K1044842" s="118"/>
      <c r="L1044842" s="118"/>
      <c r="M1044842" s="118"/>
      <c r="N1044842" s="118"/>
      <c r="O1044842" s="118"/>
      <c r="XES1044842" s="1"/>
    </row>
    <row r="1044843" s="113" customFormat="1" customHeight="1" spans="8:16373">
      <c r="H1044843" s="117"/>
      <c r="I1044843" s="118"/>
      <c r="J1044843" s="118"/>
      <c r="K1044843" s="118"/>
      <c r="L1044843" s="118"/>
      <c r="M1044843" s="118"/>
      <c r="N1044843" s="118"/>
      <c r="O1044843" s="118"/>
      <c r="XES1044843" s="1"/>
    </row>
    <row r="1044844" s="113" customFormat="1" customHeight="1" spans="8:16373">
      <c r="H1044844" s="117"/>
      <c r="I1044844" s="118"/>
      <c r="J1044844" s="118"/>
      <c r="K1044844" s="118"/>
      <c r="L1044844" s="118"/>
      <c r="M1044844" s="118"/>
      <c r="N1044844" s="118"/>
      <c r="O1044844" s="118"/>
      <c r="XES1044844" s="1"/>
    </row>
    <row r="1044845" s="113" customFormat="1" customHeight="1" spans="8:16373">
      <c r="H1044845" s="117"/>
      <c r="I1044845" s="118"/>
      <c r="J1044845" s="118"/>
      <c r="K1044845" s="118"/>
      <c r="L1044845" s="118"/>
      <c r="M1044845" s="118"/>
      <c r="N1044845" s="118"/>
      <c r="O1044845" s="118"/>
      <c r="XES1044845" s="1"/>
    </row>
    <row r="1044846" s="113" customFormat="1" customHeight="1" spans="8:16373">
      <c r="H1044846" s="117"/>
      <c r="I1044846" s="118"/>
      <c r="J1044846" s="118"/>
      <c r="K1044846" s="118"/>
      <c r="L1044846" s="118"/>
      <c r="M1044846" s="118"/>
      <c r="N1044846" s="118"/>
      <c r="O1044846" s="118"/>
      <c r="XES1044846" s="1"/>
    </row>
    <row r="1044847" s="113" customFormat="1" customHeight="1" spans="8:16373">
      <c r="H1044847" s="117"/>
      <c r="I1044847" s="118"/>
      <c r="J1044847" s="118"/>
      <c r="K1044847" s="118"/>
      <c r="L1044847" s="118"/>
      <c r="M1044847" s="118"/>
      <c r="N1044847" s="118"/>
      <c r="O1044847" s="118"/>
      <c r="XES1044847" s="1"/>
    </row>
    <row r="1044848" s="113" customFormat="1" customHeight="1" spans="8:16373">
      <c r="H1044848" s="117"/>
      <c r="I1044848" s="118"/>
      <c r="J1044848" s="118"/>
      <c r="K1044848" s="118"/>
      <c r="L1044848" s="118"/>
      <c r="M1044848" s="118"/>
      <c r="N1044848" s="118"/>
      <c r="O1044848" s="118"/>
      <c r="XES1044848" s="1"/>
    </row>
    <row r="1044849" s="113" customFormat="1" customHeight="1" spans="8:16373">
      <c r="H1044849" s="117"/>
      <c r="I1044849" s="118"/>
      <c r="J1044849" s="118"/>
      <c r="K1044849" s="118"/>
      <c r="L1044849" s="118"/>
      <c r="M1044849" s="118"/>
      <c r="N1044849" s="118"/>
      <c r="O1044849" s="118"/>
      <c r="XES1044849" s="1"/>
    </row>
    <row r="1044850" s="113" customFormat="1" customHeight="1" spans="8:16373">
      <c r="H1044850" s="117"/>
      <c r="I1044850" s="118"/>
      <c r="J1044850" s="118"/>
      <c r="K1044850" s="118"/>
      <c r="L1044850" s="118"/>
      <c r="M1044850" s="118"/>
      <c r="N1044850" s="118"/>
      <c r="O1044850" s="118"/>
      <c r="XES1044850" s="1"/>
    </row>
    <row r="1044851" s="113" customFormat="1" customHeight="1" spans="8:16373">
      <c r="H1044851" s="117"/>
      <c r="I1044851" s="118"/>
      <c r="J1044851" s="118"/>
      <c r="K1044851" s="118"/>
      <c r="L1044851" s="118"/>
      <c r="M1044851" s="118"/>
      <c r="N1044851" s="118"/>
      <c r="O1044851" s="118"/>
      <c r="XES1044851" s="1"/>
    </row>
    <row r="1044852" s="113" customFormat="1" customHeight="1" spans="8:16373">
      <c r="H1044852" s="117"/>
      <c r="I1044852" s="118"/>
      <c r="J1044852" s="118"/>
      <c r="K1044852" s="118"/>
      <c r="L1044852" s="118"/>
      <c r="M1044852" s="118"/>
      <c r="N1044852" s="118"/>
      <c r="O1044852" s="118"/>
      <c r="XES1044852" s="1"/>
    </row>
    <row r="1044853" s="113" customFormat="1" customHeight="1" spans="8:16373">
      <c r="H1044853" s="117"/>
      <c r="I1044853" s="118"/>
      <c r="J1044853" s="118"/>
      <c r="K1044853" s="118"/>
      <c r="L1044853" s="118"/>
      <c r="M1044853" s="118"/>
      <c r="N1044853" s="118"/>
      <c r="O1044853" s="118"/>
      <c r="XES1044853" s="1"/>
    </row>
    <row r="1044854" s="113" customFormat="1" customHeight="1" spans="8:16373">
      <c r="H1044854" s="117"/>
      <c r="I1044854" s="118"/>
      <c r="J1044854" s="118"/>
      <c r="K1044854" s="118"/>
      <c r="L1044854" s="118"/>
      <c r="M1044854" s="118"/>
      <c r="N1044854" s="118"/>
      <c r="O1044854" s="118"/>
      <c r="XES1044854" s="1"/>
    </row>
    <row r="1044855" s="113" customFormat="1" customHeight="1" spans="8:16373">
      <c r="H1044855" s="117"/>
      <c r="I1044855" s="118"/>
      <c r="J1044855" s="118"/>
      <c r="K1044855" s="118"/>
      <c r="L1044855" s="118"/>
      <c r="M1044855" s="118"/>
      <c r="N1044855" s="118"/>
      <c r="O1044855" s="118"/>
      <c r="XES1044855" s="1"/>
    </row>
    <row r="1044856" s="113" customFormat="1" customHeight="1" spans="8:16373">
      <c r="H1044856" s="117"/>
      <c r="I1044856" s="118"/>
      <c r="J1044856" s="118"/>
      <c r="K1044856" s="118"/>
      <c r="L1044856" s="118"/>
      <c r="M1044856" s="118"/>
      <c r="N1044856" s="118"/>
      <c r="O1044856" s="118"/>
      <c r="XES1044856" s="1"/>
    </row>
    <row r="1044857" s="113" customFormat="1" customHeight="1" spans="8:16373">
      <c r="H1044857" s="117"/>
      <c r="I1044857" s="118"/>
      <c r="J1044857" s="118"/>
      <c r="K1044857" s="118"/>
      <c r="L1044857" s="118"/>
      <c r="M1044857" s="118"/>
      <c r="N1044857" s="118"/>
      <c r="O1044857" s="118"/>
      <c r="XES1044857" s="1"/>
    </row>
    <row r="1044858" s="113" customFormat="1" customHeight="1" spans="8:16373">
      <c r="H1044858" s="117"/>
      <c r="I1044858" s="118"/>
      <c r="J1044858" s="118"/>
      <c r="K1044858" s="118"/>
      <c r="L1044858" s="118"/>
      <c r="M1044858" s="118"/>
      <c r="N1044858" s="118"/>
      <c r="O1044858" s="118"/>
      <c r="XES1044858" s="1"/>
    </row>
    <row r="1044859" s="113" customFormat="1" customHeight="1" spans="8:16373">
      <c r="H1044859" s="117"/>
      <c r="I1044859" s="118"/>
      <c r="J1044859" s="118"/>
      <c r="K1044859" s="118"/>
      <c r="L1044859" s="118"/>
      <c r="M1044859" s="118"/>
      <c r="N1044859" s="118"/>
      <c r="O1044859" s="118"/>
      <c r="XES1044859" s="1"/>
    </row>
    <row r="1044860" s="113" customFormat="1" customHeight="1" spans="8:16373">
      <c r="H1044860" s="117"/>
      <c r="I1044860" s="118"/>
      <c r="J1044860" s="118"/>
      <c r="K1044860" s="118"/>
      <c r="L1044860" s="118"/>
      <c r="M1044860" s="118"/>
      <c r="N1044860" s="118"/>
      <c r="O1044860" s="118"/>
      <c r="XES1044860" s="1"/>
    </row>
    <row r="1044861" s="113" customFormat="1" customHeight="1" spans="8:16373">
      <c r="H1044861" s="117"/>
      <c r="I1044861" s="118"/>
      <c r="J1044861" s="118"/>
      <c r="K1044861" s="118"/>
      <c r="L1044861" s="118"/>
      <c r="M1044861" s="118"/>
      <c r="N1044861" s="118"/>
      <c r="O1044861" s="118"/>
      <c r="XES1044861" s="1"/>
    </row>
    <row r="1044862" s="113" customFormat="1" customHeight="1" spans="8:16373">
      <c r="H1044862" s="117"/>
      <c r="I1044862" s="118"/>
      <c r="J1044862" s="118"/>
      <c r="K1044862" s="118"/>
      <c r="L1044862" s="118"/>
      <c r="M1044862" s="118"/>
      <c r="N1044862" s="118"/>
      <c r="O1044862" s="118"/>
      <c r="XES1044862" s="1"/>
    </row>
    <row r="1044863" s="113" customFormat="1" customHeight="1" spans="8:16373">
      <c r="H1044863" s="117"/>
      <c r="I1044863" s="118"/>
      <c r="J1044863" s="118"/>
      <c r="K1044863" s="118"/>
      <c r="L1044863" s="118"/>
      <c r="M1044863" s="118"/>
      <c r="N1044863" s="118"/>
      <c r="O1044863" s="118"/>
      <c r="XES1044863" s="1"/>
    </row>
    <row r="1044864" s="113" customFormat="1" customHeight="1" spans="8:16373">
      <c r="H1044864" s="117"/>
      <c r="I1044864" s="118"/>
      <c r="J1044864" s="118"/>
      <c r="K1044864" s="118"/>
      <c r="L1044864" s="118"/>
      <c r="M1044864" s="118"/>
      <c r="N1044864" s="118"/>
      <c r="O1044864" s="118"/>
      <c r="XES1044864" s="1"/>
    </row>
    <row r="1044865" s="113" customFormat="1" customHeight="1" spans="8:16373">
      <c r="H1044865" s="117"/>
      <c r="I1044865" s="118"/>
      <c r="J1044865" s="118"/>
      <c r="K1044865" s="118"/>
      <c r="L1044865" s="118"/>
      <c r="M1044865" s="118"/>
      <c r="N1044865" s="118"/>
      <c r="O1044865" s="118"/>
      <c r="XES1044865" s="1"/>
    </row>
    <row r="1044866" s="113" customFormat="1" customHeight="1" spans="8:16373">
      <c r="H1044866" s="117"/>
      <c r="I1044866" s="118"/>
      <c r="J1044866" s="118"/>
      <c r="K1044866" s="118"/>
      <c r="L1044866" s="118"/>
      <c r="M1044866" s="118"/>
      <c r="N1044866" s="118"/>
      <c r="O1044866" s="118"/>
      <c r="XES1044866" s="1"/>
    </row>
    <row r="1044867" s="113" customFormat="1" customHeight="1" spans="8:16373">
      <c r="H1044867" s="117"/>
      <c r="I1044867" s="118"/>
      <c r="J1044867" s="118"/>
      <c r="K1044867" s="118"/>
      <c r="L1044867" s="118"/>
      <c r="M1044867" s="118"/>
      <c r="N1044867" s="118"/>
      <c r="O1044867" s="118"/>
      <c r="XES1044867" s="1"/>
    </row>
    <row r="1044868" s="113" customFormat="1" customHeight="1" spans="8:16373">
      <c r="H1044868" s="117"/>
      <c r="I1044868" s="118"/>
      <c r="J1044868" s="118"/>
      <c r="K1044868" s="118"/>
      <c r="L1044868" s="118"/>
      <c r="M1044868" s="118"/>
      <c r="N1044868" s="118"/>
      <c r="O1044868" s="118"/>
      <c r="XES1044868" s="1"/>
    </row>
    <row r="1044869" s="113" customFormat="1" customHeight="1" spans="8:16373">
      <c r="H1044869" s="117"/>
      <c r="I1044869" s="118"/>
      <c r="J1044869" s="118"/>
      <c r="K1044869" s="118"/>
      <c r="L1044869" s="118"/>
      <c r="M1044869" s="118"/>
      <c r="N1044869" s="118"/>
      <c r="O1044869" s="118"/>
      <c r="XES1044869" s="1"/>
    </row>
    <row r="1044870" s="113" customFormat="1" customHeight="1" spans="8:16373">
      <c r="H1044870" s="117"/>
      <c r="I1044870" s="118"/>
      <c r="J1044870" s="118"/>
      <c r="K1044870" s="118"/>
      <c r="L1044870" s="118"/>
      <c r="M1044870" s="118"/>
      <c r="N1044870" s="118"/>
      <c r="O1044870" s="118"/>
      <c r="XES1044870" s="1"/>
    </row>
    <row r="1044871" s="113" customFormat="1" customHeight="1" spans="8:16373">
      <c r="H1044871" s="117"/>
      <c r="I1044871" s="118"/>
      <c r="J1044871" s="118"/>
      <c r="K1044871" s="118"/>
      <c r="L1044871" s="118"/>
      <c r="M1044871" s="118"/>
      <c r="N1044871" s="118"/>
      <c r="O1044871" s="118"/>
      <c r="XES1044871" s="1"/>
    </row>
    <row r="1044872" s="113" customFormat="1" customHeight="1" spans="8:16373">
      <c r="H1044872" s="117"/>
      <c r="I1044872" s="118"/>
      <c r="J1044872" s="118"/>
      <c r="K1044872" s="118"/>
      <c r="L1044872" s="118"/>
      <c r="M1044872" s="118"/>
      <c r="N1044872" s="118"/>
      <c r="O1044872" s="118"/>
      <c r="XES1044872" s="1"/>
    </row>
    <row r="1044873" s="113" customFormat="1" customHeight="1" spans="8:16373">
      <c r="H1044873" s="117"/>
      <c r="I1044873" s="118"/>
      <c r="J1044873" s="118"/>
      <c r="K1044873" s="118"/>
      <c r="L1044873" s="118"/>
      <c r="M1044873" s="118"/>
      <c r="N1044873" s="118"/>
      <c r="O1044873" s="118"/>
      <c r="XES1044873" s="1"/>
    </row>
    <row r="1044874" s="113" customFormat="1" customHeight="1" spans="8:16373">
      <c r="H1044874" s="117"/>
      <c r="I1044874" s="118"/>
      <c r="J1044874" s="118"/>
      <c r="K1044874" s="118"/>
      <c r="L1044874" s="118"/>
      <c r="M1044874" s="118"/>
      <c r="N1044874" s="118"/>
      <c r="O1044874" s="118"/>
      <c r="XES1044874" s="1"/>
    </row>
    <row r="1044875" s="113" customFormat="1" customHeight="1" spans="8:16373">
      <c r="H1044875" s="117"/>
      <c r="I1044875" s="118"/>
      <c r="J1044875" s="118"/>
      <c r="K1044875" s="118"/>
      <c r="L1044875" s="118"/>
      <c r="M1044875" s="118"/>
      <c r="N1044875" s="118"/>
      <c r="O1044875" s="118"/>
      <c r="XES1044875" s="1"/>
    </row>
    <row r="1044876" s="113" customFormat="1" customHeight="1" spans="8:16373">
      <c r="H1044876" s="117"/>
      <c r="I1044876" s="118"/>
      <c r="J1044876" s="118"/>
      <c r="K1044876" s="118"/>
      <c r="L1044876" s="118"/>
      <c r="M1044876" s="118"/>
      <c r="N1044876" s="118"/>
      <c r="O1044876" s="118"/>
      <c r="XES1044876" s="1"/>
    </row>
    <row r="1044877" s="113" customFormat="1" customHeight="1" spans="8:16373">
      <c r="H1044877" s="117"/>
      <c r="I1044877" s="118"/>
      <c r="J1044877" s="118"/>
      <c r="K1044877" s="118"/>
      <c r="L1044877" s="118"/>
      <c r="M1044877" s="118"/>
      <c r="N1044877" s="118"/>
      <c r="O1044877" s="118"/>
      <c r="XES1044877" s="1"/>
    </row>
    <row r="1044878" s="113" customFormat="1" customHeight="1" spans="8:16373">
      <c r="H1044878" s="117"/>
      <c r="I1044878" s="118"/>
      <c r="J1044878" s="118"/>
      <c r="K1044878" s="118"/>
      <c r="L1044878" s="118"/>
      <c r="M1044878" s="118"/>
      <c r="N1044878" s="118"/>
      <c r="O1044878" s="118"/>
      <c r="XES1044878" s="1"/>
    </row>
    <row r="1044879" s="113" customFormat="1" customHeight="1" spans="8:16373">
      <c r="H1044879" s="117"/>
      <c r="I1044879" s="118"/>
      <c r="J1044879" s="118"/>
      <c r="K1044879" s="118"/>
      <c r="L1044879" s="118"/>
      <c r="M1044879" s="118"/>
      <c r="N1044879" s="118"/>
      <c r="O1044879" s="118"/>
      <c r="XES1044879" s="1"/>
    </row>
    <row r="1044880" s="113" customFormat="1" customHeight="1" spans="8:16373">
      <c r="H1044880" s="117"/>
      <c r="I1044880" s="118"/>
      <c r="J1044880" s="118"/>
      <c r="K1044880" s="118"/>
      <c r="L1044880" s="118"/>
      <c r="M1044880" s="118"/>
      <c r="N1044880" s="118"/>
      <c r="O1044880" s="118"/>
      <c r="XES1044880" s="1"/>
    </row>
    <row r="1044881" s="113" customFormat="1" customHeight="1" spans="8:16373">
      <c r="H1044881" s="117"/>
      <c r="I1044881" s="118"/>
      <c r="J1044881" s="118"/>
      <c r="K1044881" s="118"/>
      <c r="L1044881" s="118"/>
      <c r="M1044881" s="118"/>
      <c r="N1044881" s="118"/>
      <c r="O1044881" s="118"/>
      <c r="XES1044881" s="1"/>
    </row>
    <row r="1044882" s="113" customFormat="1" customHeight="1" spans="8:16373">
      <c r="H1044882" s="117"/>
      <c r="I1044882" s="118"/>
      <c r="J1044882" s="118"/>
      <c r="K1044882" s="118"/>
      <c r="L1044882" s="118"/>
      <c r="M1044882" s="118"/>
      <c r="N1044882" s="118"/>
      <c r="O1044882" s="118"/>
      <c r="XES1044882" s="1"/>
    </row>
    <row r="1044883" s="113" customFormat="1" customHeight="1" spans="8:16373">
      <c r="H1044883" s="117"/>
      <c r="I1044883" s="118"/>
      <c r="J1044883" s="118"/>
      <c r="K1044883" s="118"/>
      <c r="L1044883" s="118"/>
      <c r="M1044883" s="118"/>
      <c r="N1044883" s="118"/>
      <c r="O1044883" s="118"/>
      <c r="XES1044883" s="1"/>
    </row>
    <row r="1044884" s="113" customFormat="1" customHeight="1" spans="8:16373">
      <c r="H1044884" s="117"/>
      <c r="I1044884" s="118"/>
      <c r="J1044884" s="118"/>
      <c r="K1044884" s="118"/>
      <c r="L1044884" s="118"/>
      <c r="M1044884" s="118"/>
      <c r="N1044884" s="118"/>
      <c r="O1044884" s="118"/>
      <c r="XES1044884" s="1"/>
    </row>
    <row r="1044885" s="113" customFormat="1" customHeight="1" spans="8:16373">
      <c r="H1044885" s="117"/>
      <c r="I1044885" s="118"/>
      <c r="J1044885" s="118"/>
      <c r="K1044885" s="118"/>
      <c r="L1044885" s="118"/>
      <c r="M1044885" s="118"/>
      <c r="N1044885" s="118"/>
      <c r="O1044885" s="118"/>
      <c r="XES1044885" s="1"/>
    </row>
    <row r="1044886" s="113" customFormat="1" customHeight="1" spans="8:16373">
      <c r="H1044886" s="117"/>
      <c r="I1044886" s="118"/>
      <c r="J1044886" s="118"/>
      <c r="K1044886" s="118"/>
      <c r="L1044886" s="118"/>
      <c r="M1044886" s="118"/>
      <c r="N1044886" s="118"/>
      <c r="O1044886" s="118"/>
      <c r="XES1044886" s="1"/>
    </row>
    <row r="1044887" s="113" customFormat="1" customHeight="1" spans="8:16373">
      <c r="H1044887" s="117"/>
      <c r="I1044887" s="118"/>
      <c r="J1044887" s="118"/>
      <c r="K1044887" s="118"/>
      <c r="L1044887" s="118"/>
      <c r="M1044887" s="118"/>
      <c r="N1044887" s="118"/>
      <c r="O1044887" s="118"/>
      <c r="XES1044887" s="1"/>
    </row>
    <row r="1044888" s="113" customFormat="1" customHeight="1" spans="8:16373">
      <c r="H1044888" s="117"/>
      <c r="I1044888" s="118"/>
      <c r="J1044888" s="118"/>
      <c r="K1044888" s="118"/>
      <c r="L1044888" s="118"/>
      <c r="M1044888" s="118"/>
      <c r="N1044888" s="118"/>
      <c r="O1044888" s="118"/>
      <c r="XES1044888" s="1"/>
    </row>
    <row r="1044889" s="113" customFormat="1" customHeight="1" spans="8:16373">
      <c r="H1044889" s="117"/>
      <c r="I1044889" s="118"/>
      <c r="J1044889" s="118"/>
      <c r="K1044889" s="118"/>
      <c r="L1044889" s="118"/>
      <c r="M1044889" s="118"/>
      <c r="N1044889" s="118"/>
      <c r="O1044889" s="118"/>
      <c r="XES1044889" s="1"/>
    </row>
    <row r="1044890" s="113" customFormat="1" customHeight="1" spans="8:16373">
      <c r="H1044890" s="117"/>
      <c r="I1044890" s="118"/>
      <c r="J1044890" s="118"/>
      <c r="K1044890" s="118"/>
      <c r="L1044890" s="118"/>
      <c r="M1044890" s="118"/>
      <c r="N1044890" s="118"/>
      <c r="O1044890" s="118"/>
      <c r="XES1044890" s="1"/>
    </row>
    <row r="1044891" s="113" customFormat="1" customHeight="1" spans="8:16373">
      <c r="H1044891" s="117"/>
      <c r="I1044891" s="118"/>
      <c r="J1044891" s="118"/>
      <c r="K1044891" s="118"/>
      <c r="L1044891" s="118"/>
      <c r="M1044891" s="118"/>
      <c r="N1044891" s="118"/>
      <c r="O1044891" s="118"/>
      <c r="XES1044891" s="1"/>
    </row>
    <row r="1044892" s="113" customFormat="1" customHeight="1" spans="8:16373">
      <c r="H1044892" s="117"/>
      <c r="I1044892" s="118"/>
      <c r="J1044892" s="118"/>
      <c r="K1044892" s="118"/>
      <c r="L1044892" s="118"/>
      <c r="M1044892" s="118"/>
      <c r="N1044892" s="118"/>
      <c r="O1044892" s="118"/>
      <c r="XES1044892" s="1"/>
    </row>
    <row r="1044893" s="113" customFormat="1" customHeight="1" spans="8:16373">
      <c r="H1044893" s="117"/>
      <c r="I1044893" s="118"/>
      <c r="J1044893" s="118"/>
      <c r="K1044893" s="118"/>
      <c r="L1044893" s="118"/>
      <c r="M1044893" s="118"/>
      <c r="N1044893" s="118"/>
      <c r="O1044893" s="118"/>
      <c r="XES1044893" s="1"/>
    </row>
    <row r="1044894" s="113" customFormat="1" customHeight="1" spans="8:16373">
      <c r="H1044894" s="117"/>
      <c r="I1044894" s="118"/>
      <c r="J1044894" s="118"/>
      <c r="K1044894" s="118"/>
      <c r="L1044894" s="118"/>
      <c r="M1044894" s="118"/>
      <c r="N1044894" s="118"/>
      <c r="O1044894" s="118"/>
      <c r="XES1044894" s="1"/>
    </row>
    <row r="1044895" s="113" customFormat="1" customHeight="1" spans="8:16373">
      <c r="H1044895" s="117"/>
      <c r="I1044895" s="118"/>
      <c r="J1044895" s="118"/>
      <c r="K1044895" s="118"/>
      <c r="L1044895" s="118"/>
      <c r="M1044895" s="118"/>
      <c r="N1044895" s="118"/>
      <c r="O1044895" s="118"/>
      <c r="XES1044895" s="1"/>
    </row>
    <row r="1044896" s="113" customFormat="1" customHeight="1" spans="8:16373">
      <c r="H1044896" s="117"/>
      <c r="I1044896" s="118"/>
      <c r="J1044896" s="118"/>
      <c r="K1044896" s="118"/>
      <c r="L1044896" s="118"/>
      <c r="M1044896" s="118"/>
      <c r="N1044896" s="118"/>
      <c r="O1044896" s="118"/>
      <c r="XES1044896" s="1"/>
    </row>
    <row r="1044897" s="113" customFormat="1" customHeight="1" spans="8:16373">
      <c r="H1044897" s="117"/>
      <c r="I1044897" s="118"/>
      <c r="J1044897" s="118"/>
      <c r="K1044897" s="118"/>
      <c r="L1044897" s="118"/>
      <c r="M1044897" s="118"/>
      <c r="N1044897" s="118"/>
      <c r="O1044897" s="118"/>
      <c r="XES1044897" s="1"/>
    </row>
    <row r="1044898" s="113" customFormat="1" customHeight="1" spans="8:16373">
      <c r="H1044898" s="117"/>
      <c r="I1044898" s="118"/>
      <c r="J1044898" s="118"/>
      <c r="K1044898" s="118"/>
      <c r="L1044898" s="118"/>
      <c r="M1044898" s="118"/>
      <c r="N1044898" s="118"/>
      <c r="O1044898" s="118"/>
      <c r="XES1044898" s="1"/>
    </row>
    <row r="1044899" s="113" customFormat="1" customHeight="1" spans="8:16373">
      <c r="H1044899" s="117"/>
      <c r="I1044899" s="118"/>
      <c r="J1044899" s="118"/>
      <c r="K1044899" s="118"/>
      <c r="L1044899" s="118"/>
      <c r="M1044899" s="118"/>
      <c r="N1044899" s="118"/>
      <c r="O1044899" s="118"/>
      <c r="XES1044899" s="1"/>
    </row>
    <row r="1044900" s="113" customFormat="1" customHeight="1" spans="8:16373">
      <c r="H1044900" s="117"/>
      <c r="I1044900" s="118"/>
      <c r="J1044900" s="118"/>
      <c r="K1044900" s="118"/>
      <c r="L1044900" s="118"/>
      <c r="M1044900" s="118"/>
      <c r="N1044900" s="118"/>
      <c r="O1044900" s="118"/>
      <c r="XES1044900" s="1"/>
    </row>
    <row r="1044901" s="113" customFormat="1" customHeight="1" spans="8:16373">
      <c r="H1044901" s="117"/>
      <c r="I1044901" s="118"/>
      <c r="J1044901" s="118"/>
      <c r="K1044901" s="118"/>
      <c r="L1044901" s="118"/>
      <c r="M1044901" s="118"/>
      <c r="N1044901" s="118"/>
      <c r="O1044901" s="118"/>
      <c r="XES1044901" s="1"/>
    </row>
    <row r="1044902" s="113" customFormat="1" customHeight="1" spans="8:16373">
      <c r="H1044902" s="117"/>
      <c r="I1044902" s="118"/>
      <c r="J1044902" s="118"/>
      <c r="K1044902" s="118"/>
      <c r="L1044902" s="118"/>
      <c r="M1044902" s="118"/>
      <c r="N1044902" s="118"/>
      <c r="O1044902" s="118"/>
      <c r="XES1044902" s="1"/>
    </row>
    <row r="1044903" s="113" customFormat="1" customHeight="1" spans="8:16373">
      <c r="H1044903" s="117"/>
      <c r="I1044903" s="118"/>
      <c r="J1044903" s="118"/>
      <c r="K1044903" s="118"/>
      <c r="L1044903" s="118"/>
      <c r="M1044903" s="118"/>
      <c r="N1044903" s="118"/>
      <c r="O1044903" s="118"/>
      <c r="XES1044903" s="1"/>
    </row>
    <row r="1044904" s="113" customFormat="1" customHeight="1" spans="8:16373">
      <c r="H1044904" s="117"/>
      <c r="I1044904" s="118"/>
      <c r="J1044904" s="118"/>
      <c r="K1044904" s="118"/>
      <c r="L1044904" s="118"/>
      <c r="M1044904" s="118"/>
      <c r="N1044904" s="118"/>
      <c r="O1044904" s="118"/>
      <c r="XES1044904" s="1"/>
    </row>
    <row r="1044905" s="113" customFormat="1" customHeight="1" spans="8:16373">
      <c r="H1044905" s="117"/>
      <c r="I1044905" s="118"/>
      <c r="J1044905" s="118"/>
      <c r="K1044905" s="118"/>
      <c r="L1044905" s="118"/>
      <c r="M1044905" s="118"/>
      <c r="N1044905" s="118"/>
      <c r="O1044905" s="118"/>
      <c r="XES1044905" s="1"/>
    </row>
    <row r="1044906" s="113" customFormat="1" customHeight="1" spans="8:16373">
      <c r="H1044906" s="117"/>
      <c r="I1044906" s="118"/>
      <c r="J1044906" s="118"/>
      <c r="K1044906" s="118"/>
      <c r="L1044906" s="118"/>
      <c r="M1044906" s="118"/>
      <c r="N1044906" s="118"/>
      <c r="O1044906" s="118"/>
      <c r="XES1044906" s="1"/>
    </row>
    <row r="1044907" s="113" customFormat="1" customHeight="1" spans="8:16373">
      <c r="H1044907" s="117"/>
      <c r="I1044907" s="118"/>
      <c r="J1044907" s="118"/>
      <c r="K1044907" s="118"/>
      <c r="L1044907" s="118"/>
      <c r="M1044907" s="118"/>
      <c r="N1044907" s="118"/>
      <c r="O1044907" s="118"/>
      <c r="XES1044907" s="1"/>
    </row>
    <row r="1044908" s="113" customFormat="1" customHeight="1" spans="8:16373">
      <c r="H1044908" s="117"/>
      <c r="I1044908" s="118"/>
      <c r="J1044908" s="118"/>
      <c r="K1044908" s="118"/>
      <c r="L1044908" s="118"/>
      <c r="M1044908" s="118"/>
      <c r="N1044908" s="118"/>
      <c r="O1044908" s="118"/>
      <c r="XES1044908" s="1"/>
    </row>
    <row r="1044909" s="113" customFormat="1" customHeight="1" spans="8:16373">
      <c r="H1044909" s="117"/>
      <c r="I1044909" s="118"/>
      <c r="J1044909" s="118"/>
      <c r="K1044909" s="118"/>
      <c r="L1044909" s="118"/>
      <c r="M1044909" s="118"/>
      <c r="N1044909" s="118"/>
      <c r="O1044909" s="118"/>
      <c r="XES1044909" s="1"/>
    </row>
    <row r="1044910" s="113" customFormat="1" customHeight="1" spans="8:16373">
      <c r="H1044910" s="117"/>
      <c r="I1044910" s="118"/>
      <c r="J1044910" s="118"/>
      <c r="K1044910" s="118"/>
      <c r="L1044910" s="118"/>
      <c r="M1044910" s="118"/>
      <c r="N1044910" s="118"/>
      <c r="O1044910" s="118"/>
      <c r="XES1044910" s="1"/>
    </row>
    <row r="1044911" s="113" customFormat="1" customHeight="1" spans="8:16373">
      <c r="H1044911" s="117"/>
      <c r="I1044911" s="118"/>
      <c r="J1044911" s="118"/>
      <c r="K1044911" s="118"/>
      <c r="L1044911" s="118"/>
      <c r="M1044911" s="118"/>
      <c r="N1044911" s="118"/>
      <c r="O1044911" s="118"/>
      <c r="XES1044911" s="1"/>
    </row>
    <row r="1044912" s="113" customFormat="1" customHeight="1" spans="8:16373">
      <c r="H1044912" s="117"/>
      <c r="I1044912" s="118"/>
      <c r="J1044912" s="118"/>
      <c r="K1044912" s="118"/>
      <c r="L1044912" s="118"/>
      <c r="M1044912" s="118"/>
      <c r="N1044912" s="118"/>
      <c r="O1044912" s="118"/>
      <c r="XES1044912" s="1"/>
    </row>
    <row r="1044913" s="113" customFormat="1" customHeight="1" spans="8:16373">
      <c r="H1044913" s="117"/>
      <c r="I1044913" s="118"/>
      <c r="J1044913" s="118"/>
      <c r="K1044913" s="118"/>
      <c r="L1044913" s="118"/>
      <c r="M1044913" s="118"/>
      <c r="N1044913" s="118"/>
      <c r="O1044913" s="118"/>
      <c r="XES1044913" s="1"/>
    </row>
    <row r="1044914" s="113" customFormat="1" customHeight="1" spans="8:16373">
      <c r="H1044914" s="117"/>
      <c r="I1044914" s="118"/>
      <c r="J1044914" s="118"/>
      <c r="K1044914" s="118"/>
      <c r="L1044914" s="118"/>
      <c r="M1044914" s="118"/>
      <c r="N1044914" s="118"/>
      <c r="O1044914" s="118"/>
      <c r="XES1044914" s="1"/>
    </row>
    <row r="1044915" s="113" customFormat="1" customHeight="1" spans="8:16373">
      <c r="H1044915" s="117"/>
      <c r="I1044915" s="118"/>
      <c r="J1044915" s="118"/>
      <c r="K1044915" s="118"/>
      <c r="L1044915" s="118"/>
      <c r="M1044915" s="118"/>
      <c r="N1044915" s="118"/>
      <c r="O1044915" s="118"/>
      <c r="XES1044915" s="1"/>
    </row>
    <row r="1044916" s="113" customFormat="1" customHeight="1" spans="8:16373">
      <c r="H1044916" s="117"/>
      <c r="I1044916" s="118"/>
      <c r="J1044916" s="118"/>
      <c r="K1044916" s="118"/>
      <c r="L1044916" s="118"/>
      <c r="M1044916" s="118"/>
      <c r="N1044916" s="118"/>
      <c r="O1044916" s="118"/>
      <c r="XES1044916" s="1"/>
    </row>
    <row r="1044917" s="113" customFormat="1" customHeight="1" spans="8:16373">
      <c r="H1044917" s="117"/>
      <c r="I1044917" s="118"/>
      <c r="J1044917" s="118"/>
      <c r="K1044917" s="118"/>
      <c r="L1044917" s="118"/>
      <c r="M1044917" s="118"/>
      <c r="N1044917" s="118"/>
      <c r="O1044917" s="118"/>
      <c r="XES1044917" s="1"/>
    </row>
    <row r="1044918" s="113" customFormat="1" customHeight="1" spans="8:16373">
      <c r="H1044918" s="117"/>
      <c r="I1044918" s="118"/>
      <c r="J1044918" s="118"/>
      <c r="K1044918" s="118"/>
      <c r="L1044918" s="118"/>
      <c r="M1044918" s="118"/>
      <c r="N1044918" s="118"/>
      <c r="O1044918" s="118"/>
      <c r="XES1044918" s="1"/>
    </row>
    <row r="1044919" s="113" customFormat="1" customHeight="1" spans="8:16373">
      <c r="H1044919" s="117"/>
      <c r="I1044919" s="118"/>
      <c r="J1044919" s="118"/>
      <c r="K1044919" s="118"/>
      <c r="L1044919" s="118"/>
      <c r="M1044919" s="118"/>
      <c r="N1044919" s="118"/>
      <c r="O1044919" s="118"/>
      <c r="XES1044919" s="1"/>
    </row>
    <row r="1044920" s="113" customFormat="1" customHeight="1" spans="8:16373">
      <c r="H1044920" s="117"/>
      <c r="I1044920" s="118"/>
      <c r="J1044920" s="118"/>
      <c r="K1044920" s="118"/>
      <c r="L1044920" s="118"/>
      <c r="M1044920" s="118"/>
      <c r="N1044920" s="118"/>
      <c r="O1044920" s="118"/>
      <c r="XES1044920" s="1"/>
    </row>
    <row r="1044921" s="113" customFormat="1" customHeight="1" spans="8:16373">
      <c r="H1044921" s="117"/>
      <c r="I1044921" s="118"/>
      <c r="J1044921" s="118"/>
      <c r="K1044921" s="118"/>
      <c r="L1044921" s="118"/>
      <c r="M1044921" s="118"/>
      <c r="N1044921" s="118"/>
      <c r="O1044921" s="118"/>
      <c r="XES1044921" s="1"/>
    </row>
    <row r="1044922" s="113" customFormat="1" customHeight="1" spans="8:16373">
      <c r="H1044922" s="117"/>
      <c r="I1044922" s="118"/>
      <c r="J1044922" s="118"/>
      <c r="K1044922" s="118"/>
      <c r="L1044922" s="118"/>
      <c r="M1044922" s="118"/>
      <c r="N1044922" s="118"/>
      <c r="O1044922" s="118"/>
      <c r="XES1044922" s="1"/>
    </row>
    <row r="1044923" s="113" customFormat="1" customHeight="1" spans="8:16373">
      <c r="H1044923" s="117"/>
      <c r="I1044923" s="118"/>
      <c r="J1044923" s="118"/>
      <c r="K1044923" s="118"/>
      <c r="L1044923" s="118"/>
      <c r="M1044923" s="118"/>
      <c r="N1044923" s="118"/>
      <c r="O1044923" s="118"/>
      <c r="XES1044923" s="1"/>
    </row>
    <row r="1044924" s="113" customFormat="1" customHeight="1" spans="8:16373">
      <c r="H1044924" s="117"/>
      <c r="I1044924" s="118"/>
      <c r="J1044924" s="118"/>
      <c r="K1044924" s="118"/>
      <c r="L1044924" s="118"/>
      <c r="M1044924" s="118"/>
      <c r="N1044924" s="118"/>
      <c r="O1044924" s="118"/>
      <c r="XES1044924" s="1"/>
    </row>
    <row r="1044925" s="113" customFormat="1" customHeight="1" spans="8:16373">
      <c r="H1044925" s="117"/>
      <c r="I1044925" s="118"/>
      <c r="J1044925" s="118"/>
      <c r="K1044925" s="118"/>
      <c r="L1044925" s="118"/>
      <c r="M1044925" s="118"/>
      <c r="N1044925" s="118"/>
      <c r="O1044925" s="118"/>
      <c r="XES1044925" s="1"/>
    </row>
    <row r="1044926" s="113" customFormat="1" customHeight="1" spans="8:16373">
      <c r="H1044926" s="117"/>
      <c r="I1044926" s="118"/>
      <c r="J1044926" s="118"/>
      <c r="K1044926" s="118"/>
      <c r="L1044926" s="118"/>
      <c r="M1044926" s="118"/>
      <c r="N1044926" s="118"/>
      <c r="O1044926" s="118"/>
      <c r="XES1044926" s="1"/>
    </row>
    <row r="1044927" s="113" customFormat="1" customHeight="1" spans="8:16373">
      <c r="H1044927" s="117"/>
      <c r="I1044927" s="118"/>
      <c r="J1044927" s="118"/>
      <c r="K1044927" s="118"/>
      <c r="L1044927" s="118"/>
      <c r="M1044927" s="118"/>
      <c r="N1044927" s="118"/>
      <c r="O1044927" s="118"/>
      <c r="XES1044927" s="1"/>
    </row>
    <row r="1044928" s="113" customFormat="1" customHeight="1" spans="8:16373">
      <c r="H1044928" s="117"/>
      <c r="I1044928" s="118"/>
      <c r="J1044928" s="118"/>
      <c r="K1044928" s="118"/>
      <c r="L1044928" s="118"/>
      <c r="M1044928" s="118"/>
      <c r="N1044928" s="118"/>
      <c r="O1044928" s="118"/>
      <c r="XES1044928" s="1"/>
    </row>
    <row r="1044929" s="113" customFormat="1" customHeight="1" spans="8:16373">
      <c r="H1044929" s="117"/>
      <c r="I1044929" s="118"/>
      <c r="J1044929" s="118"/>
      <c r="K1044929" s="118"/>
      <c r="L1044929" s="118"/>
      <c r="M1044929" s="118"/>
      <c r="N1044929" s="118"/>
      <c r="O1044929" s="118"/>
      <c r="XES1044929" s="1"/>
    </row>
    <row r="1044930" s="113" customFormat="1" customHeight="1" spans="8:16373">
      <c r="H1044930" s="117"/>
      <c r="I1044930" s="118"/>
      <c r="J1044930" s="118"/>
      <c r="K1044930" s="118"/>
      <c r="L1044930" s="118"/>
      <c r="M1044930" s="118"/>
      <c r="N1044930" s="118"/>
      <c r="O1044930" s="118"/>
      <c r="XES1044930" s="1"/>
    </row>
    <row r="1044931" s="113" customFormat="1" customHeight="1" spans="8:16373">
      <c r="H1044931" s="117"/>
      <c r="I1044931" s="118"/>
      <c r="J1044931" s="118"/>
      <c r="K1044931" s="118"/>
      <c r="L1044931" s="118"/>
      <c r="M1044931" s="118"/>
      <c r="N1044931" s="118"/>
      <c r="O1044931" s="118"/>
      <c r="XES1044931" s="1"/>
    </row>
    <row r="1044932" s="113" customFormat="1" customHeight="1" spans="8:16373">
      <c r="H1044932" s="117"/>
      <c r="I1044932" s="118"/>
      <c r="J1044932" s="118"/>
      <c r="K1044932" s="118"/>
      <c r="L1044932" s="118"/>
      <c r="M1044932" s="118"/>
      <c r="N1044932" s="118"/>
      <c r="O1044932" s="118"/>
      <c r="XES1044932" s="1"/>
    </row>
    <row r="1044933" s="113" customFormat="1" customHeight="1" spans="8:16373">
      <c r="H1044933" s="117"/>
      <c r="I1044933" s="118"/>
      <c r="J1044933" s="118"/>
      <c r="K1044933" s="118"/>
      <c r="L1044933" s="118"/>
      <c r="M1044933" s="118"/>
      <c r="N1044933" s="118"/>
      <c r="O1044933" s="118"/>
      <c r="XES1044933" s="1"/>
    </row>
    <row r="1044934" s="113" customFormat="1" customHeight="1" spans="8:16373">
      <c r="H1044934" s="117"/>
      <c r="I1044934" s="118"/>
      <c r="J1044934" s="118"/>
      <c r="K1044934" s="118"/>
      <c r="L1044934" s="118"/>
      <c r="M1044934" s="118"/>
      <c r="N1044934" s="118"/>
      <c r="O1044934" s="118"/>
      <c r="XES1044934" s="1"/>
    </row>
    <row r="1044935" s="113" customFormat="1" customHeight="1" spans="8:16373">
      <c r="H1044935" s="117"/>
      <c r="I1044935" s="118"/>
      <c r="J1044935" s="118"/>
      <c r="K1044935" s="118"/>
      <c r="L1044935" s="118"/>
      <c r="M1044935" s="118"/>
      <c r="N1044935" s="118"/>
      <c r="O1044935" s="118"/>
      <c r="XES1044935" s="1"/>
    </row>
    <row r="1044936" s="113" customFormat="1" customHeight="1" spans="8:16373">
      <c r="H1044936" s="117"/>
      <c r="I1044936" s="118"/>
      <c r="J1044936" s="118"/>
      <c r="K1044936" s="118"/>
      <c r="L1044936" s="118"/>
      <c r="M1044936" s="118"/>
      <c r="N1044936" s="118"/>
      <c r="O1044936" s="118"/>
      <c r="XES1044936" s="1"/>
    </row>
    <row r="1044937" s="113" customFormat="1" customHeight="1" spans="8:16373">
      <c r="H1044937" s="117"/>
      <c r="I1044937" s="118"/>
      <c r="J1044937" s="118"/>
      <c r="K1044937" s="118"/>
      <c r="L1044937" s="118"/>
      <c r="M1044937" s="118"/>
      <c r="N1044937" s="118"/>
      <c r="O1044937" s="118"/>
      <c r="XES1044937" s="1"/>
    </row>
    <row r="1044938" s="113" customFormat="1" customHeight="1" spans="8:16373">
      <c r="H1044938" s="117"/>
      <c r="I1044938" s="118"/>
      <c r="J1044938" s="118"/>
      <c r="K1044938" s="118"/>
      <c r="L1044938" s="118"/>
      <c r="M1044938" s="118"/>
      <c r="N1044938" s="118"/>
      <c r="O1044938" s="118"/>
      <c r="XES1044938" s="1"/>
    </row>
    <row r="1044939" s="113" customFormat="1" customHeight="1" spans="8:16373">
      <c r="H1044939" s="117"/>
      <c r="I1044939" s="118"/>
      <c r="J1044939" s="118"/>
      <c r="K1044939" s="118"/>
      <c r="L1044939" s="118"/>
      <c r="M1044939" s="118"/>
      <c r="N1044939" s="118"/>
      <c r="O1044939" s="118"/>
      <c r="XES1044939" s="1"/>
    </row>
    <row r="1044940" s="113" customFormat="1" customHeight="1" spans="8:16373">
      <c r="H1044940" s="117"/>
      <c r="I1044940" s="118"/>
      <c r="J1044940" s="118"/>
      <c r="K1044940" s="118"/>
      <c r="L1044940" s="118"/>
      <c r="M1044940" s="118"/>
      <c r="N1044940" s="118"/>
      <c r="O1044940" s="118"/>
      <c r="XES1044940" s="1"/>
    </row>
    <row r="1044941" s="113" customFormat="1" customHeight="1" spans="8:16373">
      <c r="H1044941" s="117"/>
      <c r="I1044941" s="118"/>
      <c r="J1044941" s="118"/>
      <c r="K1044941" s="118"/>
      <c r="L1044941" s="118"/>
      <c r="M1044941" s="118"/>
      <c r="N1044941" s="118"/>
      <c r="O1044941" s="118"/>
      <c r="XES1044941" s="1"/>
    </row>
    <row r="1044942" s="113" customFormat="1" customHeight="1" spans="8:16373">
      <c r="H1044942" s="117"/>
      <c r="I1044942" s="118"/>
      <c r="J1044942" s="118"/>
      <c r="K1044942" s="118"/>
      <c r="L1044942" s="118"/>
      <c r="M1044942" s="118"/>
      <c r="N1044942" s="118"/>
      <c r="O1044942" s="118"/>
      <c r="XES1044942" s="1"/>
    </row>
    <row r="1044943" s="113" customFormat="1" customHeight="1" spans="8:16373">
      <c r="H1044943" s="117"/>
      <c r="I1044943" s="118"/>
      <c r="J1044943" s="118"/>
      <c r="K1044943" s="118"/>
      <c r="L1044943" s="118"/>
      <c r="M1044943" s="118"/>
      <c r="N1044943" s="118"/>
      <c r="O1044943" s="118"/>
      <c r="XES1044943" s="1"/>
    </row>
    <row r="1044944" s="113" customFormat="1" customHeight="1" spans="8:16373">
      <c r="H1044944" s="117"/>
      <c r="I1044944" s="118"/>
      <c r="J1044944" s="118"/>
      <c r="K1044944" s="118"/>
      <c r="L1044944" s="118"/>
      <c r="M1044944" s="118"/>
      <c r="N1044944" s="118"/>
      <c r="O1044944" s="118"/>
      <c r="XES1044944" s="1"/>
    </row>
    <row r="1044945" s="113" customFormat="1" customHeight="1" spans="8:16373">
      <c r="H1044945" s="117"/>
      <c r="I1044945" s="118"/>
      <c r="J1044945" s="118"/>
      <c r="K1044945" s="118"/>
      <c r="L1044945" s="118"/>
      <c r="M1044945" s="118"/>
      <c r="N1044945" s="118"/>
      <c r="O1044945" s="118"/>
      <c r="XES1044945" s="1"/>
    </row>
    <row r="1044946" s="113" customFormat="1" customHeight="1" spans="8:16373">
      <c r="H1044946" s="117"/>
      <c r="I1044946" s="118"/>
      <c r="J1044946" s="118"/>
      <c r="K1044946" s="118"/>
      <c r="L1044946" s="118"/>
      <c r="M1044946" s="118"/>
      <c r="N1044946" s="118"/>
      <c r="O1044946" s="118"/>
      <c r="XES1044946" s="1"/>
    </row>
    <row r="1044947" s="113" customFormat="1" customHeight="1" spans="8:16373">
      <c r="H1044947" s="117"/>
      <c r="I1044947" s="118"/>
      <c r="J1044947" s="118"/>
      <c r="K1044947" s="118"/>
      <c r="L1044947" s="118"/>
      <c r="M1044947" s="118"/>
      <c r="N1044947" s="118"/>
      <c r="O1044947" s="118"/>
      <c r="XES1044947" s="1"/>
    </row>
    <row r="1044948" s="113" customFormat="1" customHeight="1" spans="8:16373">
      <c r="H1044948" s="117"/>
      <c r="I1044948" s="118"/>
      <c r="J1044948" s="118"/>
      <c r="K1044948" s="118"/>
      <c r="L1044948" s="118"/>
      <c r="M1044948" s="118"/>
      <c r="N1044948" s="118"/>
      <c r="O1044948" s="118"/>
      <c r="XES1044948" s="1"/>
    </row>
    <row r="1044949" s="113" customFormat="1" customHeight="1" spans="8:16373">
      <c r="H1044949" s="117"/>
      <c r="I1044949" s="118"/>
      <c r="J1044949" s="118"/>
      <c r="K1044949" s="118"/>
      <c r="L1044949" s="118"/>
      <c r="M1044949" s="118"/>
      <c r="N1044949" s="118"/>
      <c r="O1044949" s="118"/>
      <c r="XES1044949" s="1"/>
    </row>
    <row r="1044950" s="113" customFormat="1" customHeight="1" spans="8:16373">
      <c r="H1044950" s="117"/>
      <c r="I1044950" s="118"/>
      <c r="J1044950" s="118"/>
      <c r="K1044950" s="118"/>
      <c r="L1044950" s="118"/>
      <c r="M1044950" s="118"/>
      <c r="N1044950" s="118"/>
      <c r="O1044950" s="118"/>
      <c r="XES1044950" s="1"/>
    </row>
    <row r="1044951" s="113" customFormat="1" customHeight="1" spans="8:16373">
      <c r="H1044951" s="117"/>
      <c r="I1044951" s="118"/>
      <c r="J1044951" s="118"/>
      <c r="K1044951" s="118"/>
      <c r="L1044951" s="118"/>
      <c r="M1044951" s="118"/>
      <c r="N1044951" s="118"/>
      <c r="O1044951" s="118"/>
      <c r="XES1044951" s="1"/>
    </row>
    <row r="1044952" s="113" customFormat="1" customHeight="1" spans="8:16373">
      <c r="H1044952" s="117"/>
      <c r="I1044952" s="118"/>
      <c r="J1044952" s="118"/>
      <c r="K1044952" s="118"/>
      <c r="L1044952" s="118"/>
      <c r="M1044952" s="118"/>
      <c r="N1044952" s="118"/>
      <c r="O1044952" s="118"/>
      <c r="XES1044952" s="1"/>
    </row>
    <row r="1044953" s="113" customFormat="1" customHeight="1" spans="8:16373">
      <c r="H1044953" s="117"/>
      <c r="I1044953" s="118"/>
      <c r="J1044953" s="118"/>
      <c r="K1044953" s="118"/>
      <c r="L1044953" s="118"/>
      <c r="M1044953" s="118"/>
      <c r="N1044953" s="118"/>
      <c r="O1044953" s="118"/>
      <c r="XES1044953" s="1"/>
    </row>
    <row r="1044954" s="113" customFormat="1" customHeight="1" spans="8:16373">
      <c r="H1044954" s="117"/>
      <c r="I1044954" s="118"/>
      <c r="J1044954" s="118"/>
      <c r="K1044954" s="118"/>
      <c r="L1044954" s="118"/>
      <c r="M1044954" s="118"/>
      <c r="N1044954" s="118"/>
      <c r="O1044954" s="118"/>
      <c r="XES1044954" s="1"/>
    </row>
    <row r="1044955" s="113" customFormat="1" customHeight="1" spans="8:16373">
      <c r="H1044955" s="117"/>
      <c r="I1044955" s="118"/>
      <c r="J1044955" s="118"/>
      <c r="K1044955" s="118"/>
      <c r="L1044955" s="118"/>
      <c r="M1044955" s="118"/>
      <c r="N1044955" s="118"/>
      <c r="O1044955" s="118"/>
      <c r="XES1044955" s="1"/>
    </row>
    <row r="1044956" s="113" customFormat="1" customHeight="1" spans="8:16373">
      <c r="H1044956" s="117"/>
      <c r="I1044956" s="118"/>
      <c r="J1044956" s="118"/>
      <c r="K1044956" s="118"/>
      <c r="L1044956" s="118"/>
      <c r="M1044956" s="118"/>
      <c r="N1044956" s="118"/>
      <c r="O1044956" s="118"/>
      <c r="XES1044956" s="1"/>
    </row>
    <row r="1044957" s="113" customFormat="1" customHeight="1" spans="8:16373">
      <c r="H1044957" s="117"/>
      <c r="I1044957" s="118"/>
      <c r="J1044957" s="118"/>
      <c r="K1044957" s="118"/>
      <c r="L1044957" s="118"/>
      <c r="M1044957" s="118"/>
      <c r="N1044957" s="118"/>
      <c r="O1044957" s="118"/>
      <c r="XES1044957" s="1"/>
    </row>
    <row r="1044958" s="113" customFormat="1" customHeight="1" spans="8:16373">
      <c r="H1044958" s="117"/>
      <c r="I1044958" s="118"/>
      <c r="J1044958" s="118"/>
      <c r="K1044958" s="118"/>
      <c r="L1044958" s="118"/>
      <c r="M1044958" s="118"/>
      <c r="N1044958" s="118"/>
      <c r="O1044958" s="118"/>
      <c r="XES1044958" s="1"/>
    </row>
    <row r="1044959" s="113" customFormat="1" customHeight="1" spans="8:16373">
      <c r="H1044959" s="117"/>
      <c r="I1044959" s="118"/>
      <c r="J1044959" s="118"/>
      <c r="K1044959" s="118"/>
      <c r="L1044959" s="118"/>
      <c r="M1044959" s="118"/>
      <c r="N1044959" s="118"/>
      <c r="O1044959" s="118"/>
      <c r="XES1044959" s="1"/>
    </row>
    <row r="1044960" s="113" customFormat="1" customHeight="1" spans="8:16373">
      <c r="H1044960" s="117"/>
      <c r="I1044960" s="118"/>
      <c r="J1044960" s="118"/>
      <c r="K1044960" s="118"/>
      <c r="L1044960" s="118"/>
      <c r="M1044960" s="118"/>
      <c r="N1044960" s="118"/>
      <c r="O1044960" s="118"/>
      <c r="XES1044960" s="1"/>
    </row>
    <row r="1044961" s="113" customFormat="1" customHeight="1" spans="8:16373">
      <c r="H1044961" s="117"/>
      <c r="I1044961" s="118"/>
      <c r="J1044961" s="118"/>
      <c r="K1044961" s="118"/>
      <c r="L1044961" s="118"/>
      <c r="M1044961" s="118"/>
      <c r="N1044961" s="118"/>
      <c r="O1044961" s="118"/>
      <c r="XES1044961" s="1"/>
    </row>
    <row r="1044962" s="113" customFormat="1" customHeight="1" spans="8:16373">
      <c r="H1044962" s="117"/>
      <c r="I1044962" s="118"/>
      <c r="J1044962" s="118"/>
      <c r="K1044962" s="118"/>
      <c r="L1044962" s="118"/>
      <c r="M1044962" s="118"/>
      <c r="N1044962" s="118"/>
      <c r="O1044962" s="118"/>
      <c r="XES1044962" s="1"/>
    </row>
    <row r="1044963" s="113" customFormat="1" customHeight="1" spans="8:16373">
      <c r="H1044963" s="117"/>
      <c r="I1044963" s="118"/>
      <c r="J1044963" s="118"/>
      <c r="K1044963" s="118"/>
      <c r="L1044963" s="118"/>
      <c r="M1044963" s="118"/>
      <c r="N1044963" s="118"/>
      <c r="O1044963" s="118"/>
      <c r="XES1044963" s="1"/>
    </row>
    <row r="1044964" s="113" customFormat="1" customHeight="1" spans="8:16373">
      <c r="H1044964" s="117"/>
      <c r="I1044964" s="118"/>
      <c r="J1044964" s="118"/>
      <c r="K1044964" s="118"/>
      <c r="L1044964" s="118"/>
      <c r="M1044964" s="118"/>
      <c r="N1044964" s="118"/>
      <c r="O1044964" s="118"/>
      <c r="XES1044964" s="1"/>
    </row>
    <row r="1044965" s="113" customFormat="1" customHeight="1" spans="8:16373">
      <c r="H1044965" s="117"/>
      <c r="I1044965" s="118"/>
      <c r="J1044965" s="118"/>
      <c r="K1044965" s="118"/>
      <c r="L1044965" s="118"/>
      <c r="M1044965" s="118"/>
      <c r="N1044965" s="118"/>
      <c r="O1044965" s="118"/>
      <c r="XES1044965" s="1"/>
    </row>
    <row r="1044966" s="113" customFormat="1" customHeight="1" spans="8:16373">
      <c r="H1044966" s="117"/>
      <c r="I1044966" s="118"/>
      <c r="J1044966" s="118"/>
      <c r="K1044966" s="118"/>
      <c r="L1044966" s="118"/>
      <c r="M1044966" s="118"/>
      <c r="N1044966" s="118"/>
      <c r="O1044966" s="118"/>
      <c r="XES1044966" s="1"/>
    </row>
    <row r="1044967" s="113" customFormat="1" customHeight="1" spans="8:16373">
      <c r="H1044967" s="117"/>
      <c r="I1044967" s="118"/>
      <c r="J1044967" s="118"/>
      <c r="K1044967" s="118"/>
      <c r="L1044967" s="118"/>
      <c r="M1044967" s="118"/>
      <c r="N1044967" s="118"/>
      <c r="O1044967" s="118"/>
      <c r="XES1044967" s="1"/>
    </row>
    <row r="1044968" s="113" customFormat="1" customHeight="1" spans="8:16373">
      <c r="H1044968" s="117"/>
      <c r="I1044968" s="118"/>
      <c r="J1044968" s="118"/>
      <c r="K1044968" s="118"/>
      <c r="L1044968" s="118"/>
      <c r="M1044968" s="118"/>
      <c r="N1044968" s="118"/>
      <c r="O1044968" s="118"/>
      <c r="XES1044968" s="1"/>
    </row>
    <row r="1044969" s="113" customFormat="1" customHeight="1" spans="8:16373">
      <c r="H1044969" s="117"/>
      <c r="I1044969" s="118"/>
      <c r="J1044969" s="118"/>
      <c r="K1044969" s="118"/>
      <c r="L1044969" s="118"/>
      <c r="M1044969" s="118"/>
      <c r="N1044969" s="118"/>
      <c r="O1044969" s="118"/>
      <c r="XES1044969" s="1"/>
    </row>
    <row r="1044970" s="113" customFormat="1" customHeight="1" spans="8:16373">
      <c r="H1044970" s="117"/>
      <c r="I1044970" s="118"/>
      <c r="J1044970" s="118"/>
      <c r="K1044970" s="118"/>
      <c r="L1044970" s="118"/>
      <c r="M1044970" s="118"/>
      <c r="N1044970" s="118"/>
      <c r="O1044970" s="118"/>
      <c r="XES1044970" s="1"/>
    </row>
    <row r="1044971" s="113" customFormat="1" customHeight="1" spans="8:16373">
      <c r="H1044971" s="117"/>
      <c r="I1044971" s="118"/>
      <c r="J1044971" s="118"/>
      <c r="K1044971" s="118"/>
      <c r="L1044971" s="118"/>
      <c r="M1044971" s="118"/>
      <c r="N1044971" s="118"/>
      <c r="O1044971" s="118"/>
      <c r="XES1044971" s="1"/>
    </row>
    <row r="1044972" s="113" customFormat="1" customHeight="1" spans="8:16373">
      <c r="H1044972" s="117"/>
      <c r="I1044972" s="118"/>
      <c r="J1044972" s="118"/>
      <c r="K1044972" s="118"/>
      <c r="L1044972" s="118"/>
      <c r="M1044972" s="118"/>
      <c r="N1044972" s="118"/>
      <c r="O1044972" s="118"/>
      <c r="XES1044972" s="1"/>
    </row>
    <row r="1044973" s="113" customFormat="1" customHeight="1" spans="8:16373">
      <c r="H1044973" s="117"/>
      <c r="I1044973" s="118"/>
      <c r="J1044973" s="118"/>
      <c r="K1044973" s="118"/>
      <c r="L1044973" s="118"/>
      <c r="M1044973" s="118"/>
      <c r="N1044973" s="118"/>
      <c r="O1044973" s="118"/>
      <c r="XES1044973" s="1"/>
    </row>
    <row r="1044974" s="113" customFormat="1" customHeight="1" spans="8:16373">
      <c r="H1044974" s="117"/>
      <c r="I1044974" s="118"/>
      <c r="J1044974" s="118"/>
      <c r="K1044974" s="118"/>
      <c r="L1044974" s="118"/>
      <c r="M1044974" s="118"/>
      <c r="N1044974" s="118"/>
      <c r="O1044974" s="118"/>
      <c r="XES1044974" s="1"/>
    </row>
    <row r="1044975" s="113" customFormat="1" customHeight="1" spans="8:16373">
      <c r="H1044975" s="117"/>
      <c r="I1044975" s="118"/>
      <c r="J1044975" s="118"/>
      <c r="K1044975" s="118"/>
      <c r="L1044975" s="118"/>
      <c r="M1044975" s="118"/>
      <c r="N1044975" s="118"/>
      <c r="O1044975" s="118"/>
      <c r="XES1044975" s="1"/>
    </row>
    <row r="1044976" s="113" customFormat="1" customHeight="1" spans="8:16373">
      <c r="H1044976" s="117"/>
      <c r="I1044976" s="118"/>
      <c r="J1044976" s="118"/>
      <c r="K1044976" s="118"/>
      <c r="L1044976" s="118"/>
      <c r="M1044976" s="118"/>
      <c r="N1044976" s="118"/>
      <c r="O1044976" s="118"/>
      <c r="XES1044976" s="1"/>
    </row>
    <row r="1044977" s="113" customFormat="1" customHeight="1" spans="8:16373">
      <c r="H1044977" s="117"/>
      <c r="I1044977" s="118"/>
      <c r="J1044977" s="118"/>
      <c r="K1044977" s="118"/>
      <c r="L1044977" s="118"/>
      <c r="M1044977" s="118"/>
      <c r="N1044977" s="118"/>
      <c r="O1044977" s="118"/>
      <c r="XES1044977" s="1"/>
    </row>
    <row r="1044978" s="113" customFormat="1" customHeight="1" spans="8:16373">
      <c r="H1044978" s="117"/>
      <c r="I1044978" s="118"/>
      <c r="J1044978" s="118"/>
      <c r="K1044978" s="118"/>
      <c r="L1044978" s="118"/>
      <c r="M1044978" s="118"/>
      <c r="N1044978" s="118"/>
      <c r="O1044978" s="118"/>
      <c r="XES1044978" s="1"/>
    </row>
    <row r="1044979" s="113" customFormat="1" customHeight="1" spans="8:16373">
      <c r="H1044979" s="117"/>
      <c r="I1044979" s="118"/>
      <c r="J1044979" s="118"/>
      <c r="K1044979" s="118"/>
      <c r="L1044979" s="118"/>
      <c r="M1044979" s="118"/>
      <c r="N1044979" s="118"/>
      <c r="O1044979" s="118"/>
      <c r="XES1044979" s="1"/>
    </row>
    <row r="1044980" s="113" customFormat="1" customHeight="1" spans="8:16373">
      <c r="H1044980" s="117"/>
      <c r="I1044980" s="118"/>
      <c r="J1044980" s="118"/>
      <c r="K1044980" s="118"/>
      <c r="L1044980" s="118"/>
      <c r="M1044980" s="118"/>
      <c r="N1044980" s="118"/>
      <c r="O1044980" s="118"/>
      <c r="XES1044980" s="1"/>
    </row>
    <row r="1044981" s="113" customFormat="1" customHeight="1" spans="8:16373">
      <c r="H1044981" s="117"/>
      <c r="I1044981" s="118"/>
      <c r="J1044981" s="118"/>
      <c r="K1044981" s="118"/>
      <c r="L1044981" s="118"/>
      <c r="M1044981" s="118"/>
      <c r="N1044981" s="118"/>
      <c r="O1044981" s="118"/>
      <c r="XES1044981" s="1"/>
    </row>
    <row r="1044982" s="113" customFormat="1" customHeight="1" spans="8:16373">
      <c r="H1044982" s="117"/>
      <c r="I1044982" s="118"/>
      <c r="J1044982" s="118"/>
      <c r="K1044982" s="118"/>
      <c r="L1044982" s="118"/>
      <c r="M1044982" s="118"/>
      <c r="N1044982" s="118"/>
      <c r="O1044982" s="118"/>
      <c r="XES1044982" s="1"/>
    </row>
    <row r="1044983" s="113" customFormat="1" customHeight="1" spans="8:16373">
      <c r="H1044983" s="117"/>
      <c r="I1044983" s="118"/>
      <c r="J1044983" s="118"/>
      <c r="K1044983" s="118"/>
      <c r="L1044983" s="118"/>
      <c r="M1044983" s="118"/>
      <c r="N1044983" s="118"/>
      <c r="O1044983" s="118"/>
      <c r="XES1044983" s="1"/>
    </row>
    <row r="1044984" s="113" customFormat="1" customHeight="1" spans="8:16373">
      <c r="H1044984" s="117"/>
      <c r="I1044984" s="118"/>
      <c r="J1044984" s="118"/>
      <c r="K1044984" s="118"/>
      <c r="L1044984" s="118"/>
      <c r="M1044984" s="118"/>
      <c r="N1044984" s="118"/>
      <c r="O1044984" s="118"/>
      <c r="XES1044984" s="1"/>
    </row>
    <row r="1044985" s="113" customFormat="1" customHeight="1" spans="8:16373">
      <c r="H1044985" s="117"/>
      <c r="I1044985" s="118"/>
      <c r="J1044985" s="118"/>
      <c r="K1044985" s="118"/>
      <c r="L1044985" s="118"/>
      <c r="M1044985" s="118"/>
      <c r="N1044985" s="118"/>
      <c r="O1044985" s="118"/>
      <c r="XES1044985" s="1"/>
    </row>
    <row r="1044986" s="113" customFormat="1" customHeight="1" spans="8:16373">
      <c r="H1044986" s="117"/>
      <c r="I1044986" s="118"/>
      <c r="J1044986" s="118"/>
      <c r="K1044986" s="118"/>
      <c r="L1044986" s="118"/>
      <c r="M1044986" s="118"/>
      <c r="N1044986" s="118"/>
      <c r="O1044986" s="118"/>
      <c r="XES1044986" s="1"/>
    </row>
    <row r="1044987" s="113" customFormat="1" customHeight="1" spans="8:16373">
      <c r="H1044987" s="117"/>
      <c r="I1044987" s="118"/>
      <c r="J1044987" s="118"/>
      <c r="K1044987" s="118"/>
      <c r="L1044987" s="118"/>
      <c r="M1044987" s="118"/>
      <c r="N1044987" s="118"/>
      <c r="O1044987" s="118"/>
      <c r="XES1044987" s="1"/>
    </row>
    <row r="1044988" s="113" customFormat="1" customHeight="1" spans="8:16373">
      <c r="H1044988" s="117"/>
      <c r="I1044988" s="118"/>
      <c r="J1044988" s="118"/>
      <c r="K1044988" s="118"/>
      <c r="L1044988" s="118"/>
      <c r="M1044988" s="118"/>
      <c r="N1044988" s="118"/>
      <c r="O1044988" s="118"/>
      <c r="XES1044988" s="1"/>
    </row>
    <row r="1044989" s="113" customFormat="1" customHeight="1" spans="8:16373">
      <c r="H1044989" s="117"/>
      <c r="I1044989" s="118"/>
      <c r="J1044989" s="118"/>
      <c r="K1044989" s="118"/>
      <c r="L1044989" s="118"/>
      <c r="M1044989" s="118"/>
      <c r="N1044989" s="118"/>
      <c r="O1044989" s="118"/>
      <c r="XES1044989" s="1"/>
    </row>
    <row r="1044990" s="113" customFormat="1" customHeight="1" spans="8:16373">
      <c r="H1044990" s="117"/>
      <c r="I1044990" s="118"/>
      <c r="J1044990" s="118"/>
      <c r="K1044990" s="118"/>
      <c r="L1044990" s="118"/>
      <c r="M1044990" s="118"/>
      <c r="N1044990" s="118"/>
      <c r="O1044990" s="118"/>
      <c r="XES1044990" s="1"/>
    </row>
    <row r="1044991" s="113" customFormat="1" customHeight="1" spans="8:16373">
      <c r="H1044991" s="117"/>
      <c r="I1044991" s="118"/>
      <c r="J1044991" s="118"/>
      <c r="K1044991" s="118"/>
      <c r="L1044991" s="118"/>
      <c r="M1044991" s="118"/>
      <c r="N1044991" s="118"/>
      <c r="O1044991" s="118"/>
      <c r="XES1044991" s="1"/>
    </row>
    <row r="1044992" s="113" customFormat="1" customHeight="1" spans="8:16373">
      <c r="H1044992" s="117"/>
      <c r="I1044992" s="118"/>
      <c r="J1044992" s="118"/>
      <c r="K1044992" s="118"/>
      <c r="L1044992" s="118"/>
      <c r="M1044992" s="118"/>
      <c r="N1044992" s="118"/>
      <c r="O1044992" s="118"/>
      <c r="XES1044992" s="1"/>
    </row>
    <row r="1044993" s="113" customFormat="1" customHeight="1" spans="8:16373">
      <c r="H1044993" s="117"/>
      <c r="I1044993" s="118"/>
      <c r="J1044993" s="118"/>
      <c r="K1044993" s="118"/>
      <c r="L1044993" s="118"/>
      <c r="M1044993" s="118"/>
      <c r="N1044993" s="118"/>
      <c r="O1044993" s="118"/>
      <c r="XES1044993" s="1"/>
    </row>
    <row r="1044994" s="113" customFormat="1" customHeight="1" spans="8:16373">
      <c r="H1044994" s="117"/>
      <c r="I1044994" s="118"/>
      <c r="J1044994" s="118"/>
      <c r="K1044994" s="118"/>
      <c r="L1044994" s="118"/>
      <c r="M1044994" s="118"/>
      <c r="N1044994" s="118"/>
      <c r="O1044994" s="118"/>
      <c r="XES1044994" s="1"/>
    </row>
    <row r="1044995" s="113" customFormat="1" customHeight="1" spans="8:16373">
      <c r="H1044995" s="117"/>
      <c r="I1044995" s="118"/>
      <c r="J1044995" s="118"/>
      <c r="K1044995" s="118"/>
      <c r="L1044995" s="118"/>
      <c r="M1044995" s="118"/>
      <c r="N1044995" s="118"/>
      <c r="O1044995" s="118"/>
      <c r="XES1044995" s="1"/>
    </row>
    <row r="1044996" s="113" customFormat="1" customHeight="1" spans="8:16373">
      <c r="H1044996" s="117"/>
      <c r="I1044996" s="118"/>
      <c r="J1044996" s="118"/>
      <c r="K1044996" s="118"/>
      <c r="L1044996" s="118"/>
      <c r="M1044996" s="118"/>
      <c r="N1044996" s="118"/>
      <c r="O1044996" s="118"/>
      <c r="XES1044996" s="1"/>
    </row>
    <row r="1044997" s="113" customFormat="1" customHeight="1" spans="8:16373">
      <c r="H1044997" s="117"/>
      <c r="I1044997" s="118"/>
      <c r="J1044997" s="118"/>
      <c r="K1044997" s="118"/>
      <c r="L1044997" s="118"/>
      <c r="M1044997" s="118"/>
      <c r="N1044997" s="118"/>
      <c r="O1044997" s="118"/>
      <c r="XES1044997" s="1"/>
    </row>
    <row r="1044998" s="113" customFormat="1" customHeight="1" spans="8:16373">
      <c r="H1044998" s="117"/>
      <c r="I1044998" s="118"/>
      <c r="J1044998" s="118"/>
      <c r="K1044998" s="118"/>
      <c r="L1044998" s="118"/>
      <c r="M1044998" s="118"/>
      <c r="N1044998" s="118"/>
      <c r="O1044998" s="118"/>
      <c r="XES1044998" s="1"/>
    </row>
    <row r="1044999" s="113" customFormat="1" customHeight="1" spans="8:16373">
      <c r="H1044999" s="117"/>
      <c r="I1044999" s="118"/>
      <c r="J1044999" s="118"/>
      <c r="K1044999" s="118"/>
      <c r="L1044999" s="118"/>
      <c r="M1044999" s="118"/>
      <c r="N1044999" s="118"/>
      <c r="O1044999" s="118"/>
      <c r="XES1044999" s="1"/>
    </row>
    <row r="1045000" s="113" customFormat="1" customHeight="1" spans="8:16373">
      <c r="H1045000" s="117"/>
      <c r="I1045000" s="118"/>
      <c r="J1045000" s="118"/>
      <c r="K1045000" s="118"/>
      <c r="L1045000" s="118"/>
      <c r="M1045000" s="118"/>
      <c r="N1045000" s="118"/>
      <c r="O1045000" s="118"/>
      <c r="XES1045000" s="1"/>
    </row>
    <row r="1045001" s="113" customFormat="1" customHeight="1" spans="8:16373">
      <c r="H1045001" s="117"/>
      <c r="I1045001" s="118"/>
      <c r="J1045001" s="118"/>
      <c r="K1045001" s="118"/>
      <c r="L1045001" s="118"/>
      <c r="M1045001" s="118"/>
      <c r="N1045001" s="118"/>
      <c r="O1045001" s="118"/>
      <c r="XES1045001" s="1"/>
    </row>
    <row r="1045002" s="113" customFormat="1" customHeight="1" spans="8:16373">
      <c r="H1045002" s="117"/>
      <c r="I1045002" s="118"/>
      <c r="J1045002" s="118"/>
      <c r="K1045002" s="118"/>
      <c r="L1045002" s="118"/>
      <c r="M1045002" s="118"/>
      <c r="N1045002" s="118"/>
      <c r="O1045002" s="118"/>
      <c r="XES1045002" s="1"/>
    </row>
    <row r="1045003" s="113" customFormat="1" customHeight="1" spans="8:16373">
      <c r="H1045003" s="117"/>
      <c r="I1045003" s="118"/>
      <c r="J1045003" s="118"/>
      <c r="K1045003" s="118"/>
      <c r="L1045003" s="118"/>
      <c r="M1045003" s="118"/>
      <c r="N1045003" s="118"/>
      <c r="O1045003" s="118"/>
      <c r="XES1045003" s="1"/>
    </row>
    <row r="1045004" s="113" customFormat="1" customHeight="1" spans="8:16373">
      <c r="H1045004" s="117"/>
      <c r="I1045004" s="118"/>
      <c r="J1045004" s="118"/>
      <c r="K1045004" s="118"/>
      <c r="L1045004" s="118"/>
      <c r="M1045004" s="118"/>
      <c r="N1045004" s="118"/>
      <c r="O1045004" s="118"/>
      <c r="XES1045004" s="1"/>
    </row>
    <row r="1045005" s="113" customFormat="1" customHeight="1" spans="8:16373">
      <c r="H1045005" s="117"/>
      <c r="I1045005" s="118"/>
      <c r="J1045005" s="118"/>
      <c r="K1045005" s="118"/>
      <c r="L1045005" s="118"/>
      <c r="M1045005" s="118"/>
      <c r="N1045005" s="118"/>
      <c r="O1045005" s="118"/>
      <c r="XES1045005" s="1"/>
    </row>
    <row r="1045006" s="113" customFormat="1" customHeight="1" spans="8:16373">
      <c r="H1045006" s="117"/>
      <c r="I1045006" s="118"/>
      <c r="J1045006" s="118"/>
      <c r="K1045006" s="118"/>
      <c r="L1045006" s="118"/>
      <c r="M1045006" s="118"/>
      <c r="N1045006" s="118"/>
      <c r="O1045006" s="118"/>
      <c r="XES1045006" s="1"/>
    </row>
    <row r="1045007" s="113" customFormat="1" customHeight="1" spans="8:16373">
      <c r="H1045007" s="117"/>
      <c r="I1045007" s="118"/>
      <c r="J1045007" s="118"/>
      <c r="K1045007" s="118"/>
      <c r="L1045007" s="118"/>
      <c r="M1045007" s="118"/>
      <c r="N1045007" s="118"/>
      <c r="O1045007" s="118"/>
      <c r="XES1045007" s="1"/>
    </row>
    <row r="1045008" s="113" customFormat="1" customHeight="1" spans="8:16373">
      <c r="H1045008" s="117"/>
      <c r="I1045008" s="118"/>
      <c r="J1045008" s="118"/>
      <c r="K1045008" s="118"/>
      <c r="L1045008" s="118"/>
      <c r="M1045008" s="118"/>
      <c r="N1045008" s="118"/>
      <c r="O1045008" s="118"/>
      <c r="XES1045008" s="1"/>
    </row>
    <row r="1045009" s="113" customFormat="1" customHeight="1" spans="8:16373">
      <c r="H1045009" s="117"/>
      <c r="I1045009" s="118"/>
      <c r="J1045009" s="118"/>
      <c r="K1045009" s="118"/>
      <c r="L1045009" s="118"/>
      <c r="M1045009" s="118"/>
      <c r="N1045009" s="118"/>
      <c r="O1045009" s="118"/>
      <c r="XES1045009" s="1"/>
    </row>
    <row r="1045010" s="113" customFormat="1" customHeight="1" spans="8:16373">
      <c r="H1045010" s="117"/>
      <c r="I1045010" s="118"/>
      <c r="J1045010" s="118"/>
      <c r="K1045010" s="118"/>
      <c r="L1045010" s="118"/>
      <c r="M1045010" s="118"/>
      <c r="N1045010" s="118"/>
      <c r="O1045010" s="118"/>
      <c r="XES1045010" s="1"/>
    </row>
    <row r="1045011" s="113" customFormat="1" customHeight="1" spans="8:16373">
      <c r="H1045011" s="117"/>
      <c r="I1045011" s="118"/>
      <c r="J1045011" s="118"/>
      <c r="K1045011" s="118"/>
      <c r="L1045011" s="118"/>
      <c r="M1045011" s="118"/>
      <c r="N1045011" s="118"/>
      <c r="O1045011" s="118"/>
      <c r="XES1045011" s="1"/>
    </row>
    <row r="1045012" s="113" customFormat="1" customHeight="1" spans="8:16373">
      <c r="H1045012" s="117"/>
      <c r="I1045012" s="118"/>
      <c r="J1045012" s="118"/>
      <c r="K1045012" s="118"/>
      <c r="L1045012" s="118"/>
      <c r="M1045012" s="118"/>
      <c r="N1045012" s="118"/>
      <c r="O1045012" s="118"/>
      <c r="XES1045012" s="1"/>
    </row>
    <row r="1045013" s="113" customFormat="1" customHeight="1" spans="8:16373">
      <c r="H1045013" s="117"/>
      <c r="I1045013" s="118"/>
      <c r="J1045013" s="118"/>
      <c r="K1045013" s="118"/>
      <c r="L1045013" s="118"/>
      <c r="M1045013" s="118"/>
      <c r="N1045013" s="118"/>
      <c r="O1045013" s="118"/>
      <c r="XES1045013" s="1"/>
    </row>
    <row r="1045014" s="113" customFormat="1" customHeight="1" spans="8:16373">
      <c r="H1045014" s="117"/>
      <c r="I1045014" s="118"/>
      <c r="J1045014" s="118"/>
      <c r="K1045014" s="118"/>
      <c r="L1045014" s="118"/>
      <c r="M1045014" s="118"/>
      <c r="N1045014" s="118"/>
      <c r="O1045014" s="118"/>
      <c r="XES1045014" s="1"/>
    </row>
    <row r="1045015" s="113" customFormat="1" customHeight="1" spans="8:16373">
      <c r="H1045015" s="117"/>
      <c r="I1045015" s="118"/>
      <c r="J1045015" s="118"/>
      <c r="K1045015" s="118"/>
      <c r="L1045015" s="118"/>
      <c r="M1045015" s="118"/>
      <c r="N1045015" s="118"/>
      <c r="O1045015" s="118"/>
      <c r="XES1045015" s="1"/>
    </row>
    <row r="1045016" s="113" customFormat="1" customHeight="1" spans="8:16373">
      <c r="H1045016" s="117"/>
      <c r="I1045016" s="118"/>
      <c r="J1045016" s="118"/>
      <c r="K1045016" s="118"/>
      <c r="L1045016" s="118"/>
      <c r="M1045016" s="118"/>
      <c r="N1045016" s="118"/>
      <c r="O1045016" s="118"/>
      <c r="XES1045016" s="1"/>
    </row>
    <row r="1045017" s="113" customFormat="1" customHeight="1" spans="8:16373">
      <c r="H1045017" s="117"/>
      <c r="I1045017" s="118"/>
      <c r="J1045017" s="118"/>
      <c r="K1045017" s="118"/>
      <c r="L1045017" s="118"/>
      <c r="M1045017" s="118"/>
      <c r="N1045017" s="118"/>
      <c r="O1045017" s="118"/>
      <c r="XES1045017" s="1"/>
    </row>
    <row r="1045018" s="113" customFormat="1" customHeight="1" spans="8:16373">
      <c r="H1045018" s="117"/>
      <c r="I1045018" s="118"/>
      <c r="J1045018" s="118"/>
      <c r="K1045018" s="118"/>
      <c r="L1045018" s="118"/>
      <c r="M1045018" s="118"/>
      <c r="N1045018" s="118"/>
      <c r="O1045018" s="118"/>
      <c r="XES1045018" s="1"/>
    </row>
    <row r="1045019" s="113" customFormat="1" customHeight="1" spans="8:16373">
      <c r="H1045019" s="117"/>
      <c r="I1045019" s="118"/>
      <c r="J1045019" s="118"/>
      <c r="K1045019" s="118"/>
      <c r="L1045019" s="118"/>
      <c r="M1045019" s="118"/>
      <c r="N1045019" s="118"/>
      <c r="O1045019" s="118"/>
      <c r="XES1045019" s="1"/>
    </row>
    <row r="1045020" s="113" customFormat="1" customHeight="1" spans="8:16373">
      <c r="H1045020" s="117"/>
      <c r="I1045020" s="118"/>
      <c r="J1045020" s="118"/>
      <c r="K1045020" s="118"/>
      <c r="L1045020" s="118"/>
      <c r="M1045020" s="118"/>
      <c r="N1045020" s="118"/>
      <c r="O1045020" s="118"/>
      <c r="XES1045020" s="1"/>
    </row>
    <row r="1045021" s="113" customFormat="1" customHeight="1" spans="8:16373">
      <c r="H1045021" s="117"/>
      <c r="I1045021" s="118"/>
      <c r="J1045021" s="118"/>
      <c r="K1045021" s="118"/>
      <c r="L1045021" s="118"/>
      <c r="M1045021" s="118"/>
      <c r="N1045021" s="118"/>
      <c r="O1045021" s="118"/>
      <c r="XES1045021" s="1"/>
    </row>
    <row r="1045022" s="113" customFormat="1" customHeight="1" spans="8:16373">
      <c r="H1045022" s="117"/>
      <c r="I1045022" s="118"/>
      <c r="J1045022" s="118"/>
      <c r="K1045022" s="118"/>
      <c r="L1045022" s="118"/>
      <c r="M1045022" s="118"/>
      <c r="N1045022" s="118"/>
      <c r="O1045022" s="118"/>
      <c r="XES1045022" s="1"/>
    </row>
    <row r="1045023" s="113" customFormat="1" customHeight="1" spans="8:16373">
      <c r="H1045023" s="117"/>
      <c r="I1045023" s="118"/>
      <c r="J1045023" s="118"/>
      <c r="K1045023" s="118"/>
      <c r="L1045023" s="118"/>
      <c r="M1045023" s="118"/>
      <c r="N1045023" s="118"/>
      <c r="O1045023" s="118"/>
      <c r="XES1045023" s="1"/>
    </row>
    <row r="1045024" s="113" customFormat="1" customHeight="1" spans="8:16373">
      <c r="H1045024" s="117"/>
      <c r="I1045024" s="118"/>
      <c r="J1045024" s="118"/>
      <c r="K1045024" s="118"/>
      <c r="L1045024" s="118"/>
      <c r="M1045024" s="118"/>
      <c r="N1045024" s="118"/>
      <c r="O1045024" s="118"/>
      <c r="XES1045024" s="1"/>
    </row>
    <row r="1045025" s="113" customFormat="1" customHeight="1" spans="8:16373">
      <c r="H1045025" s="117"/>
      <c r="I1045025" s="118"/>
      <c r="J1045025" s="118"/>
      <c r="K1045025" s="118"/>
      <c r="L1045025" s="118"/>
      <c r="M1045025" s="118"/>
      <c r="N1045025" s="118"/>
      <c r="O1045025" s="118"/>
      <c r="XES1045025" s="1"/>
    </row>
    <row r="1045026" s="113" customFormat="1" customHeight="1" spans="8:16373">
      <c r="H1045026" s="117"/>
      <c r="I1045026" s="118"/>
      <c r="J1045026" s="118"/>
      <c r="K1045026" s="118"/>
      <c r="L1045026" s="118"/>
      <c r="M1045026" s="118"/>
      <c r="N1045026" s="118"/>
      <c r="O1045026" s="118"/>
      <c r="XES1045026" s="1"/>
    </row>
    <row r="1045027" s="113" customFormat="1" customHeight="1" spans="8:16373">
      <c r="H1045027" s="117"/>
      <c r="I1045027" s="118"/>
      <c r="J1045027" s="118"/>
      <c r="K1045027" s="118"/>
      <c r="L1045027" s="118"/>
      <c r="M1045027" s="118"/>
      <c r="N1045027" s="118"/>
      <c r="O1045027" s="118"/>
      <c r="XES1045027" s="1"/>
    </row>
    <row r="1045028" s="113" customFormat="1" customHeight="1" spans="8:16373">
      <c r="H1045028" s="117"/>
      <c r="I1045028" s="118"/>
      <c r="J1045028" s="118"/>
      <c r="K1045028" s="118"/>
      <c r="L1045028" s="118"/>
      <c r="M1045028" s="118"/>
      <c r="N1045028" s="118"/>
      <c r="O1045028" s="118"/>
      <c r="XES1045028" s="1"/>
    </row>
    <row r="1045029" s="113" customFormat="1" customHeight="1" spans="8:16373">
      <c r="H1045029" s="117"/>
      <c r="I1045029" s="118"/>
      <c r="J1045029" s="118"/>
      <c r="K1045029" s="118"/>
      <c r="L1045029" s="118"/>
      <c r="M1045029" s="118"/>
      <c r="N1045029" s="118"/>
      <c r="O1045029" s="118"/>
      <c r="XES1045029" s="1"/>
    </row>
    <row r="1045030" s="113" customFormat="1" customHeight="1" spans="8:16373">
      <c r="H1045030" s="117"/>
      <c r="I1045030" s="118"/>
      <c r="J1045030" s="118"/>
      <c r="K1045030" s="118"/>
      <c r="L1045030" s="118"/>
      <c r="M1045030" s="118"/>
      <c r="N1045030" s="118"/>
      <c r="O1045030" s="118"/>
      <c r="XES1045030" s="1"/>
    </row>
    <row r="1045031" s="113" customFormat="1" customHeight="1" spans="8:16373">
      <c r="H1045031" s="117"/>
      <c r="I1045031" s="118"/>
      <c r="J1045031" s="118"/>
      <c r="K1045031" s="118"/>
      <c r="L1045031" s="118"/>
      <c r="M1045031" s="118"/>
      <c r="N1045031" s="118"/>
      <c r="O1045031" s="118"/>
      <c r="XES1045031" s="1"/>
    </row>
    <row r="1045032" s="113" customFormat="1" customHeight="1" spans="8:16373">
      <c r="H1045032" s="117"/>
      <c r="I1045032" s="118"/>
      <c r="J1045032" s="118"/>
      <c r="K1045032" s="118"/>
      <c r="L1045032" s="118"/>
      <c r="M1045032" s="118"/>
      <c r="N1045032" s="118"/>
      <c r="O1045032" s="118"/>
      <c r="XES1045032" s="1"/>
    </row>
    <row r="1045033" s="113" customFormat="1" customHeight="1" spans="8:16373">
      <c r="H1045033" s="117"/>
      <c r="I1045033" s="118"/>
      <c r="J1045033" s="118"/>
      <c r="K1045033" s="118"/>
      <c r="L1045033" s="118"/>
      <c r="M1045033" s="118"/>
      <c r="N1045033" s="118"/>
      <c r="O1045033" s="118"/>
      <c r="XES1045033" s="1"/>
    </row>
    <row r="1045034" s="113" customFormat="1" customHeight="1" spans="8:16373">
      <c r="H1045034" s="117"/>
      <c r="I1045034" s="118"/>
      <c r="J1045034" s="118"/>
      <c r="K1045034" s="118"/>
      <c r="L1045034" s="118"/>
      <c r="M1045034" s="118"/>
      <c r="N1045034" s="118"/>
      <c r="O1045034" s="118"/>
      <c r="XES1045034" s="1"/>
    </row>
    <row r="1045035" s="113" customFormat="1" customHeight="1" spans="8:16373">
      <c r="H1045035" s="117"/>
      <c r="I1045035" s="118"/>
      <c r="J1045035" s="118"/>
      <c r="K1045035" s="118"/>
      <c r="L1045035" s="118"/>
      <c r="M1045035" s="118"/>
      <c r="N1045035" s="118"/>
      <c r="O1045035" s="118"/>
      <c r="XES1045035" s="1"/>
    </row>
    <row r="1045036" s="113" customFormat="1" customHeight="1" spans="8:16373">
      <c r="H1045036" s="117"/>
      <c r="I1045036" s="118"/>
      <c r="J1045036" s="118"/>
      <c r="K1045036" s="118"/>
      <c r="L1045036" s="118"/>
      <c r="M1045036" s="118"/>
      <c r="N1045036" s="118"/>
      <c r="O1045036" s="118"/>
      <c r="XES1045036" s="1"/>
    </row>
    <row r="1045037" s="113" customFormat="1" customHeight="1" spans="8:16373">
      <c r="H1045037" s="117"/>
      <c r="I1045037" s="118"/>
      <c r="J1045037" s="118"/>
      <c r="K1045037" s="118"/>
      <c r="L1045037" s="118"/>
      <c r="M1045037" s="118"/>
      <c r="N1045037" s="118"/>
      <c r="O1045037" s="118"/>
      <c r="XES1045037" s="1"/>
    </row>
    <row r="1045038" s="113" customFormat="1" customHeight="1" spans="8:16373">
      <c r="H1045038" s="117"/>
      <c r="I1045038" s="118"/>
      <c r="J1045038" s="118"/>
      <c r="K1045038" s="118"/>
      <c r="L1045038" s="118"/>
      <c r="M1045038" s="118"/>
      <c r="N1045038" s="118"/>
      <c r="O1045038" s="118"/>
      <c r="XES1045038" s="1"/>
    </row>
    <row r="1045039" s="113" customFormat="1" customHeight="1" spans="8:16373">
      <c r="H1045039" s="117"/>
      <c r="I1045039" s="118"/>
      <c r="J1045039" s="118"/>
      <c r="K1045039" s="118"/>
      <c r="L1045039" s="118"/>
      <c r="M1045039" s="118"/>
      <c r="N1045039" s="118"/>
      <c r="O1045039" s="118"/>
      <c r="XES1045039" s="1"/>
    </row>
    <row r="1045040" s="113" customFormat="1" customHeight="1" spans="8:16373">
      <c r="H1045040" s="117"/>
      <c r="I1045040" s="118"/>
      <c r="J1045040" s="118"/>
      <c r="K1045040" s="118"/>
      <c r="L1045040" s="118"/>
      <c r="M1045040" s="118"/>
      <c r="N1045040" s="118"/>
      <c r="O1045040" s="118"/>
      <c r="XES1045040" s="1"/>
    </row>
    <row r="1045041" s="113" customFormat="1" customHeight="1" spans="8:16373">
      <c r="H1045041" s="117"/>
      <c r="I1045041" s="118"/>
      <c r="J1045041" s="118"/>
      <c r="K1045041" s="118"/>
      <c r="L1045041" s="118"/>
      <c r="M1045041" s="118"/>
      <c r="N1045041" s="118"/>
      <c r="O1045041" s="118"/>
      <c r="XES1045041" s="1"/>
    </row>
    <row r="1045042" s="113" customFormat="1" customHeight="1" spans="8:16373">
      <c r="H1045042" s="117"/>
      <c r="I1045042" s="118"/>
      <c r="J1045042" s="118"/>
      <c r="K1045042" s="118"/>
      <c r="L1045042" s="118"/>
      <c r="M1045042" s="118"/>
      <c r="N1045042" s="118"/>
      <c r="O1045042" s="118"/>
      <c r="XES1045042" s="1"/>
    </row>
    <row r="1045043" s="113" customFormat="1" customHeight="1" spans="8:16373">
      <c r="H1045043" s="117"/>
      <c r="I1045043" s="118"/>
      <c r="J1045043" s="118"/>
      <c r="K1045043" s="118"/>
      <c r="L1045043" s="118"/>
      <c r="M1045043" s="118"/>
      <c r="N1045043" s="118"/>
      <c r="O1045043" s="118"/>
      <c r="XES1045043" s="1"/>
    </row>
    <row r="1045044" s="113" customFormat="1" customHeight="1" spans="8:16373">
      <c r="H1045044" s="117"/>
      <c r="I1045044" s="118"/>
      <c r="J1045044" s="118"/>
      <c r="K1045044" s="118"/>
      <c r="L1045044" s="118"/>
      <c r="M1045044" s="118"/>
      <c r="N1045044" s="118"/>
      <c r="O1045044" s="118"/>
      <c r="XES1045044" s="1"/>
    </row>
    <row r="1045045" s="113" customFormat="1" customHeight="1" spans="8:16373">
      <c r="H1045045" s="117"/>
      <c r="I1045045" s="118"/>
      <c r="J1045045" s="118"/>
      <c r="K1045045" s="118"/>
      <c r="L1045045" s="118"/>
      <c r="M1045045" s="118"/>
      <c r="N1045045" s="118"/>
      <c r="O1045045" s="118"/>
      <c r="XES1045045" s="1"/>
    </row>
    <row r="1045046" s="113" customFormat="1" customHeight="1" spans="8:16373">
      <c r="H1045046" s="117"/>
      <c r="I1045046" s="118"/>
      <c r="J1045046" s="118"/>
      <c r="K1045046" s="118"/>
      <c r="L1045046" s="118"/>
      <c r="M1045046" s="118"/>
      <c r="N1045046" s="118"/>
      <c r="O1045046" s="118"/>
      <c r="XES1045046" s="1"/>
    </row>
    <row r="1045047" s="113" customFormat="1" customHeight="1" spans="8:16373">
      <c r="H1045047" s="117"/>
      <c r="I1045047" s="118"/>
      <c r="J1045047" s="118"/>
      <c r="K1045047" s="118"/>
      <c r="L1045047" s="118"/>
      <c r="M1045047" s="118"/>
      <c r="N1045047" s="118"/>
      <c r="O1045047" s="118"/>
      <c r="XES1045047" s="1"/>
    </row>
    <row r="1045048" s="113" customFormat="1" customHeight="1" spans="8:16373">
      <c r="H1045048" s="117"/>
      <c r="I1045048" s="118"/>
      <c r="J1045048" s="118"/>
      <c r="K1045048" s="118"/>
      <c r="L1045048" s="118"/>
      <c r="M1045048" s="118"/>
      <c r="N1045048" s="118"/>
      <c r="O1045048" s="118"/>
      <c r="XES1045048" s="1"/>
    </row>
    <row r="1045049" s="113" customFormat="1" customHeight="1" spans="8:16373">
      <c r="H1045049" s="117"/>
      <c r="I1045049" s="118"/>
      <c r="J1045049" s="118"/>
      <c r="K1045049" s="118"/>
      <c r="L1045049" s="118"/>
      <c r="M1045049" s="118"/>
      <c r="N1045049" s="118"/>
      <c r="O1045049" s="118"/>
      <c r="XES1045049" s="1"/>
    </row>
    <row r="1045050" s="113" customFormat="1" customHeight="1" spans="8:16373">
      <c r="H1045050" s="117"/>
      <c r="I1045050" s="118"/>
      <c r="J1045050" s="118"/>
      <c r="K1045050" s="118"/>
      <c r="L1045050" s="118"/>
      <c r="M1045050" s="118"/>
      <c r="N1045050" s="118"/>
      <c r="O1045050" s="118"/>
      <c r="XES1045050" s="1"/>
    </row>
    <row r="1045051" s="113" customFormat="1" customHeight="1" spans="8:16373">
      <c r="H1045051" s="117"/>
      <c r="I1045051" s="118"/>
      <c r="J1045051" s="118"/>
      <c r="K1045051" s="118"/>
      <c r="L1045051" s="118"/>
      <c r="M1045051" s="118"/>
      <c r="N1045051" s="118"/>
      <c r="O1045051" s="118"/>
      <c r="XES1045051" s="1"/>
    </row>
    <row r="1045052" s="113" customFormat="1" customHeight="1" spans="8:16373">
      <c r="H1045052" s="117"/>
      <c r="I1045052" s="118"/>
      <c r="J1045052" s="118"/>
      <c r="K1045052" s="118"/>
      <c r="L1045052" s="118"/>
      <c r="M1045052" s="118"/>
      <c r="N1045052" s="118"/>
      <c r="O1045052" s="118"/>
      <c r="XES1045052" s="1"/>
    </row>
    <row r="1045053" s="113" customFormat="1" customHeight="1" spans="8:16373">
      <c r="H1045053" s="117"/>
      <c r="I1045053" s="118"/>
      <c r="J1045053" s="118"/>
      <c r="K1045053" s="118"/>
      <c r="L1045053" s="118"/>
      <c r="M1045053" s="118"/>
      <c r="N1045053" s="118"/>
      <c r="O1045053" s="118"/>
      <c r="XES1045053" s="1"/>
    </row>
    <row r="1045054" s="113" customFormat="1" customHeight="1" spans="8:16373">
      <c r="H1045054" s="117"/>
      <c r="I1045054" s="118"/>
      <c r="J1045054" s="118"/>
      <c r="K1045054" s="118"/>
      <c r="L1045054" s="118"/>
      <c r="M1045054" s="118"/>
      <c r="N1045054" s="118"/>
      <c r="O1045054" s="118"/>
      <c r="XES1045054" s="1"/>
    </row>
    <row r="1045055" s="113" customFormat="1" customHeight="1" spans="8:16373">
      <c r="H1045055" s="117"/>
      <c r="I1045055" s="118"/>
      <c r="J1045055" s="118"/>
      <c r="K1045055" s="118"/>
      <c r="L1045055" s="118"/>
      <c r="M1045055" s="118"/>
      <c r="N1045055" s="118"/>
      <c r="O1045055" s="118"/>
      <c r="XES1045055" s="1"/>
    </row>
    <row r="1045056" s="113" customFormat="1" customHeight="1" spans="8:16373">
      <c r="H1045056" s="117"/>
      <c r="I1045056" s="118"/>
      <c r="J1045056" s="118"/>
      <c r="K1045056" s="118"/>
      <c r="L1045056" s="118"/>
      <c r="M1045056" s="118"/>
      <c r="N1045056" s="118"/>
      <c r="O1045056" s="118"/>
      <c r="XES1045056" s="1"/>
    </row>
    <row r="1045057" s="113" customFormat="1" customHeight="1" spans="8:16373">
      <c r="H1045057" s="117"/>
      <c r="I1045057" s="118"/>
      <c r="J1045057" s="118"/>
      <c r="K1045057" s="118"/>
      <c r="L1045057" s="118"/>
      <c r="M1045057" s="118"/>
      <c r="N1045057" s="118"/>
      <c r="O1045057" s="118"/>
      <c r="XES1045057" s="1"/>
    </row>
    <row r="1045058" s="113" customFormat="1" customHeight="1" spans="8:16373">
      <c r="H1045058" s="117"/>
      <c r="I1045058" s="118"/>
      <c r="J1045058" s="118"/>
      <c r="K1045058" s="118"/>
      <c r="L1045058" s="118"/>
      <c r="M1045058" s="118"/>
      <c r="N1045058" s="118"/>
      <c r="O1045058" s="118"/>
      <c r="XES1045058" s="1"/>
    </row>
    <row r="1045059" s="113" customFormat="1" customHeight="1" spans="8:16373">
      <c r="H1045059" s="117"/>
      <c r="I1045059" s="118"/>
      <c r="J1045059" s="118"/>
      <c r="K1045059" s="118"/>
      <c r="L1045059" s="118"/>
      <c r="M1045059" s="118"/>
      <c r="N1045059" s="118"/>
      <c r="O1045059" s="118"/>
      <c r="XES1045059" s="1"/>
    </row>
    <row r="1045060" s="113" customFormat="1" customHeight="1" spans="8:16373">
      <c r="H1045060" s="117"/>
      <c r="I1045060" s="118"/>
      <c r="J1045060" s="118"/>
      <c r="K1045060" s="118"/>
      <c r="L1045060" s="118"/>
      <c r="M1045060" s="118"/>
      <c r="N1045060" s="118"/>
      <c r="O1045060" s="118"/>
      <c r="XES1045060" s="1"/>
    </row>
    <row r="1045061" s="113" customFormat="1" customHeight="1" spans="8:16373">
      <c r="H1045061" s="117"/>
      <c r="I1045061" s="118"/>
      <c r="J1045061" s="118"/>
      <c r="K1045061" s="118"/>
      <c r="L1045061" s="118"/>
      <c r="M1045061" s="118"/>
      <c r="N1045061" s="118"/>
      <c r="O1045061" s="118"/>
      <c r="XES1045061" s="1"/>
    </row>
    <row r="1045062" s="113" customFormat="1" customHeight="1" spans="8:16373">
      <c r="H1045062" s="117"/>
      <c r="I1045062" s="118"/>
      <c r="J1045062" s="118"/>
      <c r="K1045062" s="118"/>
      <c r="L1045062" s="118"/>
      <c r="M1045062" s="118"/>
      <c r="N1045062" s="118"/>
      <c r="O1045062" s="118"/>
      <c r="XES1045062" s="1"/>
    </row>
    <row r="1045063" s="113" customFormat="1" customHeight="1" spans="8:16373">
      <c r="H1045063" s="117"/>
      <c r="I1045063" s="118"/>
      <c r="J1045063" s="118"/>
      <c r="K1045063" s="118"/>
      <c r="L1045063" s="118"/>
      <c r="M1045063" s="118"/>
      <c r="N1045063" s="118"/>
      <c r="O1045063" s="118"/>
      <c r="XES1045063" s="1"/>
    </row>
    <row r="1045064" s="113" customFormat="1" customHeight="1" spans="8:16373">
      <c r="H1045064" s="117"/>
      <c r="I1045064" s="118"/>
      <c r="J1045064" s="118"/>
      <c r="K1045064" s="118"/>
      <c r="L1045064" s="118"/>
      <c r="M1045064" s="118"/>
      <c r="N1045064" s="118"/>
      <c r="O1045064" s="118"/>
      <c r="XES1045064" s="1"/>
    </row>
    <row r="1045065" s="113" customFormat="1" customHeight="1" spans="8:16373">
      <c r="H1045065" s="117"/>
      <c r="I1045065" s="118"/>
      <c r="J1045065" s="118"/>
      <c r="K1045065" s="118"/>
      <c r="L1045065" s="118"/>
      <c r="M1045065" s="118"/>
      <c r="N1045065" s="118"/>
      <c r="O1045065" s="118"/>
      <c r="XES1045065" s="1"/>
    </row>
    <row r="1045066" s="113" customFormat="1" customHeight="1" spans="8:16373">
      <c r="H1045066" s="117"/>
      <c r="I1045066" s="118"/>
      <c r="J1045066" s="118"/>
      <c r="K1045066" s="118"/>
      <c r="L1045066" s="118"/>
      <c r="M1045066" s="118"/>
      <c r="N1045066" s="118"/>
      <c r="O1045066" s="118"/>
      <c r="XES1045066" s="1"/>
    </row>
    <row r="1045067" s="113" customFormat="1" customHeight="1" spans="8:16373">
      <c r="H1045067" s="117"/>
      <c r="I1045067" s="118"/>
      <c r="J1045067" s="118"/>
      <c r="K1045067" s="118"/>
      <c r="L1045067" s="118"/>
      <c r="M1045067" s="118"/>
      <c r="N1045067" s="118"/>
      <c r="O1045067" s="118"/>
      <c r="XES1045067" s="1"/>
    </row>
    <row r="1045068" s="113" customFormat="1" customHeight="1" spans="8:16373">
      <c r="H1045068" s="117"/>
      <c r="I1045068" s="118"/>
      <c r="J1045068" s="118"/>
      <c r="K1045068" s="118"/>
      <c r="L1045068" s="118"/>
      <c r="M1045068" s="118"/>
      <c r="N1045068" s="118"/>
      <c r="O1045068" s="118"/>
      <c r="XES1045068" s="1"/>
    </row>
    <row r="1045069" s="113" customFormat="1" customHeight="1" spans="8:16373">
      <c r="H1045069" s="117"/>
      <c r="I1045069" s="118"/>
      <c r="J1045069" s="118"/>
      <c r="K1045069" s="118"/>
      <c r="L1045069" s="118"/>
      <c r="M1045069" s="118"/>
      <c r="N1045069" s="118"/>
      <c r="O1045069" s="118"/>
      <c r="XES1045069" s="1"/>
    </row>
    <row r="1045070" s="113" customFormat="1" customHeight="1" spans="8:16373">
      <c r="H1045070" s="117"/>
      <c r="I1045070" s="118"/>
      <c r="J1045070" s="118"/>
      <c r="K1045070" s="118"/>
      <c r="L1045070" s="118"/>
      <c r="M1045070" s="118"/>
      <c r="N1045070" s="118"/>
      <c r="O1045070" s="118"/>
      <c r="XES1045070" s="1"/>
    </row>
    <row r="1045071" s="113" customFormat="1" customHeight="1" spans="8:16373">
      <c r="H1045071" s="117"/>
      <c r="I1045071" s="118"/>
      <c r="J1045071" s="118"/>
      <c r="K1045071" s="118"/>
      <c r="L1045071" s="118"/>
      <c r="M1045071" s="118"/>
      <c r="N1045071" s="118"/>
      <c r="O1045071" s="118"/>
      <c r="XES1045071" s="1"/>
    </row>
    <row r="1045072" s="113" customFormat="1" customHeight="1" spans="8:16373">
      <c r="H1045072" s="117"/>
      <c r="I1045072" s="118"/>
      <c r="J1045072" s="118"/>
      <c r="K1045072" s="118"/>
      <c r="L1045072" s="118"/>
      <c r="M1045072" s="118"/>
      <c r="N1045072" s="118"/>
      <c r="O1045072" s="118"/>
      <c r="XES1045072" s="1"/>
    </row>
    <row r="1045073" s="113" customFormat="1" customHeight="1" spans="8:16373">
      <c r="H1045073" s="117"/>
      <c r="I1045073" s="118"/>
      <c r="J1045073" s="118"/>
      <c r="K1045073" s="118"/>
      <c r="L1045073" s="118"/>
      <c r="M1045073" s="118"/>
      <c r="N1045073" s="118"/>
      <c r="O1045073" s="118"/>
      <c r="XES1045073" s="1"/>
    </row>
    <row r="1045074" s="113" customFormat="1" customHeight="1" spans="8:16373">
      <c r="H1045074" s="117"/>
      <c r="I1045074" s="118"/>
      <c r="J1045074" s="118"/>
      <c r="K1045074" s="118"/>
      <c r="L1045074" s="118"/>
      <c r="M1045074" s="118"/>
      <c r="N1045074" s="118"/>
      <c r="O1045074" s="118"/>
      <c r="XES1045074" s="1"/>
    </row>
    <row r="1045075" s="113" customFormat="1" customHeight="1" spans="8:16373">
      <c r="H1045075" s="117"/>
      <c r="I1045075" s="118"/>
      <c r="J1045075" s="118"/>
      <c r="K1045075" s="118"/>
      <c r="L1045075" s="118"/>
      <c r="M1045075" s="118"/>
      <c r="N1045075" s="118"/>
      <c r="O1045075" s="118"/>
      <c r="XES1045075" s="1"/>
    </row>
    <row r="1045076" s="113" customFormat="1" customHeight="1" spans="8:16373">
      <c r="H1045076" s="117"/>
      <c r="I1045076" s="118"/>
      <c r="J1045076" s="118"/>
      <c r="K1045076" s="118"/>
      <c r="L1045076" s="118"/>
      <c r="M1045076" s="118"/>
      <c r="N1045076" s="118"/>
      <c r="O1045076" s="118"/>
      <c r="XES1045076" s="1"/>
    </row>
    <row r="1045077" s="113" customFormat="1" customHeight="1" spans="8:16373">
      <c r="H1045077" s="117"/>
      <c r="I1045077" s="118"/>
      <c r="J1045077" s="118"/>
      <c r="K1045077" s="118"/>
      <c r="L1045077" s="118"/>
      <c r="M1045077" s="118"/>
      <c r="N1045077" s="118"/>
      <c r="O1045077" s="118"/>
      <c r="XES1045077" s="1"/>
    </row>
    <row r="1045078" s="113" customFormat="1" customHeight="1" spans="8:16373">
      <c r="H1045078" s="117"/>
      <c r="I1045078" s="118"/>
      <c r="J1045078" s="118"/>
      <c r="K1045078" s="118"/>
      <c r="L1045078" s="118"/>
      <c r="M1045078" s="118"/>
      <c r="N1045078" s="118"/>
      <c r="O1045078" s="118"/>
      <c r="XES1045078" s="1"/>
    </row>
    <row r="1045079" s="113" customFormat="1" customHeight="1" spans="8:16373">
      <c r="H1045079" s="117"/>
      <c r="I1045079" s="118"/>
      <c r="J1045079" s="118"/>
      <c r="K1045079" s="118"/>
      <c r="L1045079" s="118"/>
      <c r="M1045079" s="118"/>
      <c r="N1045079" s="118"/>
      <c r="O1045079" s="118"/>
      <c r="XES1045079" s="1"/>
    </row>
    <row r="1045080" s="113" customFormat="1" customHeight="1" spans="8:16373">
      <c r="H1045080" s="117"/>
      <c r="I1045080" s="118"/>
      <c r="J1045080" s="118"/>
      <c r="K1045080" s="118"/>
      <c r="L1045080" s="118"/>
      <c r="M1045080" s="118"/>
      <c r="N1045080" s="118"/>
      <c r="O1045080" s="118"/>
      <c r="XES1045080" s="1"/>
    </row>
    <row r="1045081" s="113" customFormat="1" customHeight="1" spans="8:16373">
      <c r="H1045081" s="117"/>
      <c r="I1045081" s="118"/>
      <c r="J1045081" s="118"/>
      <c r="K1045081" s="118"/>
      <c r="L1045081" s="118"/>
      <c r="M1045081" s="118"/>
      <c r="N1045081" s="118"/>
      <c r="O1045081" s="118"/>
      <c r="XES1045081" s="1"/>
    </row>
    <row r="1045082" s="113" customFormat="1" customHeight="1" spans="8:16373">
      <c r="H1045082" s="117"/>
      <c r="I1045082" s="118"/>
      <c r="J1045082" s="118"/>
      <c r="K1045082" s="118"/>
      <c r="L1045082" s="118"/>
      <c r="M1045082" s="118"/>
      <c r="N1045082" s="118"/>
      <c r="O1045082" s="118"/>
      <c r="XES1045082" s="1"/>
    </row>
    <row r="1045083" s="113" customFormat="1" customHeight="1" spans="8:16373">
      <c r="H1045083" s="117"/>
      <c r="I1045083" s="118"/>
      <c r="J1045083" s="118"/>
      <c r="K1045083" s="118"/>
      <c r="L1045083" s="118"/>
      <c r="M1045083" s="118"/>
      <c r="N1045083" s="118"/>
      <c r="O1045083" s="118"/>
      <c r="XES1045083" s="1"/>
    </row>
    <row r="1045084" s="113" customFormat="1" customHeight="1" spans="8:16373">
      <c r="H1045084" s="117"/>
      <c r="I1045084" s="118"/>
      <c r="J1045084" s="118"/>
      <c r="K1045084" s="118"/>
      <c r="L1045084" s="118"/>
      <c r="M1045084" s="118"/>
      <c r="N1045084" s="118"/>
      <c r="O1045084" s="118"/>
      <c r="XES1045084" s="1"/>
    </row>
    <row r="1045085" s="113" customFormat="1" customHeight="1" spans="8:16373">
      <c r="H1045085" s="117"/>
      <c r="I1045085" s="118"/>
      <c r="J1045085" s="118"/>
      <c r="K1045085" s="118"/>
      <c r="L1045085" s="118"/>
      <c r="M1045085" s="118"/>
      <c r="N1045085" s="118"/>
      <c r="O1045085" s="118"/>
      <c r="XES1045085" s="1"/>
    </row>
    <row r="1045086" s="113" customFormat="1" customHeight="1" spans="8:16373">
      <c r="H1045086" s="117"/>
      <c r="I1045086" s="118"/>
      <c r="J1045086" s="118"/>
      <c r="K1045086" s="118"/>
      <c r="L1045086" s="118"/>
      <c r="M1045086" s="118"/>
      <c r="N1045086" s="118"/>
      <c r="O1045086" s="118"/>
      <c r="XES1045086" s="1"/>
    </row>
    <row r="1045087" s="113" customFormat="1" customHeight="1" spans="8:16373">
      <c r="H1045087" s="117"/>
      <c r="I1045087" s="118"/>
      <c r="J1045087" s="118"/>
      <c r="K1045087" s="118"/>
      <c r="L1045087" s="118"/>
      <c r="M1045087" s="118"/>
      <c r="N1045087" s="118"/>
      <c r="O1045087" s="118"/>
      <c r="XES1045087" s="1"/>
    </row>
    <row r="1045088" s="113" customFormat="1" customHeight="1" spans="8:16373">
      <c r="H1045088" s="117"/>
      <c r="I1045088" s="118"/>
      <c r="J1045088" s="118"/>
      <c r="K1045088" s="118"/>
      <c r="L1045088" s="118"/>
      <c r="M1045088" s="118"/>
      <c r="N1045088" s="118"/>
      <c r="O1045088" s="118"/>
      <c r="XES1045088" s="1"/>
    </row>
    <row r="1045089" s="113" customFormat="1" customHeight="1" spans="8:16373">
      <c r="H1045089" s="117"/>
      <c r="I1045089" s="118"/>
      <c r="J1045089" s="118"/>
      <c r="K1045089" s="118"/>
      <c r="L1045089" s="118"/>
      <c r="M1045089" s="118"/>
      <c r="N1045089" s="118"/>
      <c r="O1045089" s="118"/>
      <c r="XES1045089" s="1"/>
    </row>
    <row r="1045090" s="113" customFormat="1" customHeight="1" spans="8:16373">
      <c r="H1045090" s="117"/>
      <c r="I1045090" s="118"/>
      <c r="J1045090" s="118"/>
      <c r="K1045090" s="118"/>
      <c r="L1045090" s="118"/>
      <c r="M1045090" s="118"/>
      <c r="N1045090" s="118"/>
      <c r="O1045090" s="118"/>
      <c r="XES1045090" s="1"/>
    </row>
    <row r="1045091" s="113" customFormat="1" customHeight="1" spans="8:16373">
      <c r="H1045091" s="117"/>
      <c r="I1045091" s="118"/>
      <c r="J1045091" s="118"/>
      <c r="K1045091" s="118"/>
      <c r="L1045091" s="118"/>
      <c r="M1045091" s="118"/>
      <c r="N1045091" s="118"/>
      <c r="O1045091" s="118"/>
      <c r="XES1045091" s="1"/>
    </row>
    <row r="1045092" s="113" customFormat="1" customHeight="1" spans="8:16373">
      <c r="H1045092" s="117"/>
      <c r="I1045092" s="118"/>
      <c r="J1045092" s="118"/>
      <c r="K1045092" s="118"/>
      <c r="L1045092" s="118"/>
      <c r="M1045092" s="118"/>
      <c r="N1045092" s="118"/>
      <c r="O1045092" s="118"/>
      <c r="XES1045092" s="1"/>
    </row>
    <row r="1045093" s="113" customFormat="1" customHeight="1" spans="8:16373">
      <c r="H1045093" s="117"/>
      <c r="I1045093" s="118"/>
      <c r="J1045093" s="118"/>
      <c r="K1045093" s="118"/>
      <c r="L1045093" s="118"/>
      <c r="M1045093" s="118"/>
      <c r="N1045093" s="118"/>
      <c r="O1045093" s="118"/>
      <c r="XES1045093" s="1"/>
    </row>
    <row r="1045094" s="113" customFormat="1" customHeight="1" spans="8:16373">
      <c r="H1045094" s="117"/>
      <c r="I1045094" s="118"/>
      <c r="J1045094" s="118"/>
      <c r="K1045094" s="118"/>
      <c r="L1045094" s="118"/>
      <c r="M1045094" s="118"/>
      <c r="N1045094" s="118"/>
      <c r="O1045094" s="118"/>
      <c r="XES1045094" s="1"/>
    </row>
    <row r="1045095" s="113" customFormat="1" customHeight="1" spans="8:16373">
      <c r="H1045095" s="117"/>
      <c r="I1045095" s="118"/>
      <c r="J1045095" s="118"/>
      <c r="K1045095" s="118"/>
      <c r="L1045095" s="118"/>
      <c r="M1045095" s="118"/>
      <c r="N1045095" s="118"/>
      <c r="O1045095" s="118"/>
      <c r="XES1045095" s="1"/>
    </row>
    <row r="1045096" s="113" customFormat="1" customHeight="1" spans="8:16373">
      <c r="H1045096" s="117"/>
      <c r="I1045096" s="118"/>
      <c r="J1045096" s="118"/>
      <c r="K1045096" s="118"/>
      <c r="L1045096" s="118"/>
      <c r="M1045096" s="118"/>
      <c r="N1045096" s="118"/>
      <c r="O1045096" s="118"/>
      <c r="XES1045096" s="1"/>
    </row>
    <row r="1045097" s="113" customFormat="1" customHeight="1" spans="8:16373">
      <c r="H1045097" s="117"/>
      <c r="I1045097" s="118"/>
      <c r="J1045097" s="118"/>
      <c r="K1045097" s="118"/>
      <c r="L1045097" s="118"/>
      <c r="M1045097" s="118"/>
      <c r="N1045097" s="118"/>
      <c r="O1045097" s="118"/>
      <c r="XES1045097" s="1"/>
    </row>
    <row r="1045098" s="113" customFormat="1" customHeight="1" spans="8:16373">
      <c r="H1045098" s="117"/>
      <c r="I1045098" s="118"/>
      <c r="J1045098" s="118"/>
      <c r="K1045098" s="118"/>
      <c r="L1045098" s="118"/>
      <c r="M1045098" s="118"/>
      <c r="N1045098" s="118"/>
      <c r="O1045098" s="118"/>
      <c r="XES1045098" s="1"/>
    </row>
    <row r="1045099" s="113" customFormat="1" customHeight="1" spans="8:16373">
      <c r="H1045099" s="117"/>
      <c r="I1045099" s="118"/>
      <c r="J1045099" s="118"/>
      <c r="K1045099" s="118"/>
      <c r="L1045099" s="118"/>
      <c r="M1045099" s="118"/>
      <c r="N1045099" s="118"/>
      <c r="O1045099" s="118"/>
      <c r="XES1045099" s="1"/>
    </row>
    <row r="1045100" s="113" customFormat="1" customHeight="1" spans="8:16373">
      <c r="H1045100" s="117"/>
      <c r="I1045100" s="118"/>
      <c r="J1045100" s="118"/>
      <c r="K1045100" s="118"/>
      <c r="L1045100" s="118"/>
      <c r="M1045100" s="118"/>
      <c r="N1045100" s="118"/>
      <c r="O1045100" s="118"/>
      <c r="XES1045100" s="1"/>
    </row>
    <row r="1045101" s="113" customFormat="1" customHeight="1" spans="8:16373">
      <c r="H1045101" s="117"/>
      <c r="I1045101" s="118"/>
      <c r="J1045101" s="118"/>
      <c r="K1045101" s="118"/>
      <c r="L1045101" s="118"/>
      <c r="M1045101" s="118"/>
      <c r="N1045101" s="118"/>
      <c r="O1045101" s="118"/>
      <c r="XES1045101" s="1"/>
    </row>
    <row r="1045102" s="113" customFormat="1" customHeight="1" spans="8:16373">
      <c r="H1045102" s="117"/>
      <c r="I1045102" s="118"/>
      <c r="J1045102" s="118"/>
      <c r="K1045102" s="118"/>
      <c r="L1045102" s="118"/>
      <c r="M1045102" s="118"/>
      <c r="N1045102" s="118"/>
      <c r="O1045102" s="118"/>
      <c r="XES1045102" s="1"/>
    </row>
    <row r="1045103" s="113" customFormat="1" customHeight="1" spans="8:16373">
      <c r="H1045103" s="117"/>
      <c r="I1045103" s="118"/>
      <c r="J1045103" s="118"/>
      <c r="K1045103" s="118"/>
      <c r="L1045103" s="118"/>
      <c r="M1045103" s="118"/>
      <c r="N1045103" s="118"/>
      <c r="O1045103" s="118"/>
      <c r="XES1045103" s="1"/>
    </row>
    <row r="1045104" s="113" customFormat="1" customHeight="1" spans="8:16373">
      <c r="H1045104" s="117"/>
      <c r="I1045104" s="118"/>
      <c r="J1045104" s="118"/>
      <c r="K1045104" s="118"/>
      <c r="L1045104" s="118"/>
      <c r="M1045104" s="118"/>
      <c r="N1045104" s="118"/>
      <c r="O1045104" s="118"/>
      <c r="XES1045104" s="1"/>
    </row>
    <row r="1045105" s="113" customFormat="1" customHeight="1" spans="8:16373">
      <c r="H1045105" s="117"/>
      <c r="I1045105" s="118"/>
      <c r="J1045105" s="118"/>
      <c r="K1045105" s="118"/>
      <c r="L1045105" s="118"/>
      <c r="M1045105" s="118"/>
      <c r="N1045105" s="118"/>
      <c r="O1045105" s="118"/>
      <c r="XES1045105" s="1"/>
    </row>
    <row r="1045106" s="113" customFormat="1" customHeight="1" spans="8:16373">
      <c r="H1045106" s="117"/>
      <c r="I1045106" s="118"/>
      <c r="J1045106" s="118"/>
      <c r="K1045106" s="118"/>
      <c r="L1045106" s="118"/>
      <c r="M1045106" s="118"/>
      <c r="N1045106" s="118"/>
      <c r="O1045106" s="118"/>
      <c r="XES1045106" s="1"/>
    </row>
    <row r="1045107" s="113" customFormat="1" customHeight="1" spans="8:16373">
      <c r="H1045107" s="117"/>
      <c r="I1045107" s="118"/>
      <c r="J1045107" s="118"/>
      <c r="K1045107" s="118"/>
      <c r="L1045107" s="118"/>
      <c r="M1045107" s="118"/>
      <c r="N1045107" s="118"/>
      <c r="O1045107" s="118"/>
      <c r="XES1045107" s="1"/>
    </row>
    <row r="1045108" s="113" customFormat="1" customHeight="1" spans="8:16373">
      <c r="H1045108" s="117"/>
      <c r="I1045108" s="118"/>
      <c r="J1045108" s="118"/>
      <c r="K1045108" s="118"/>
      <c r="L1045108" s="118"/>
      <c r="M1045108" s="118"/>
      <c r="N1045108" s="118"/>
      <c r="O1045108" s="118"/>
      <c r="XES1045108" s="1"/>
    </row>
    <row r="1045109" s="113" customFormat="1" customHeight="1" spans="8:16373">
      <c r="H1045109" s="117"/>
      <c r="I1045109" s="118"/>
      <c r="J1045109" s="118"/>
      <c r="K1045109" s="118"/>
      <c r="L1045109" s="118"/>
      <c r="M1045109" s="118"/>
      <c r="N1045109" s="118"/>
      <c r="O1045109" s="118"/>
      <c r="XES1045109" s="1"/>
    </row>
    <row r="1045110" s="113" customFormat="1" customHeight="1" spans="8:16373">
      <c r="H1045110" s="117"/>
      <c r="I1045110" s="118"/>
      <c r="J1045110" s="118"/>
      <c r="K1045110" s="118"/>
      <c r="L1045110" s="118"/>
      <c r="M1045110" s="118"/>
      <c r="N1045110" s="118"/>
      <c r="O1045110" s="118"/>
      <c r="XES1045110" s="1"/>
    </row>
    <row r="1045111" s="113" customFormat="1" customHeight="1" spans="8:16373">
      <c r="H1045111" s="117"/>
      <c r="I1045111" s="118"/>
      <c r="J1045111" s="118"/>
      <c r="K1045111" s="118"/>
      <c r="L1045111" s="118"/>
      <c r="M1045111" s="118"/>
      <c r="N1045111" s="118"/>
      <c r="O1045111" s="118"/>
      <c r="XES1045111" s="1"/>
    </row>
    <row r="1045112" s="113" customFormat="1" customHeight="1" spans="8:16373">
      <c r="H1045112" s="117"/>
      <c r="I1045112" s="118"/>
      <c r="J1045112" s="118"/>
      <c r="K1045112" s="118"/>
      <c r="L1045112" s="118"/>
      <c r="M1045112" s="118"/>
      <c r="N1045112" s="118"/>
      <c r="O1045112" s="118"/>
      <c r="XES1045112" s="1"/>
    </row>
    <row r="1045113" s="113" customFormat="1" customHeight="1" spans="8:16373">
      <c r="H1045113" s="117"/>
      <c r="I1045113" s="118"/>
      <c r="J1045113" s="118"/>
      <c r="K1045113" s="118"/>
      <c r="L1045113" s="118"/>
      <c r="M1045113" s="118"/>
      <c r="N1045113" s="118"/>
      <c r="O1045113" s="118"/>
      <c r="XES1045113" s="1"/>
    </row>
    <row r="1045114" s="113" customFormat="1" customHeight="1" spans="8:16373">
      <c r="H1045114" s="117"/>
      <c r="I1045114" s="118"/>
      <c r="J1045114" s="118"/>
      <c r="K1045114" s="118"/>
      <c r="L1045114" s="118"/>
      <c r="M1045114" s="118"/>
      <c r="N1045114" s="118"/>
      <c r="O1045114" s="118"/>
      <c r="XES1045114" s="1"/>
    </row>
    <row r="1045115" s="113" customFormat="1" customHeight="1" spans="8:16373">
      <c r="H1045115" s="117"/>
      <c r="I1045115" s="118"/>
      <c r="J1045115" s="118"/>
      <c r="K1045115" s="118"/>
      <c r="L1045115" s="118"/>
      <c r="M1045115" s="118"/>
      <c r="N1045115" s="118"/>
      <c r="O1045115" s="118"/>
      <c r="XES1045115" s="1"/>
    </row>
    <row r="1045116" s="113" customFormat="1" customHeight="1" spans="8:16373">
      <c r="H1045116" s="117"/>
      <c r="I1045116" s="118"/>
      <c r="J1045116" s="118"/>
      <c r="K1045116" s="118"/>
      <c r="L1045116" s="118"/>
      <c r="M1045116" s="118"/>
      <c r="N1045116" s="118"/>
      <c r="O1045116" s="118"/>
      <c r="XES1045116" s="1"/>
    </row>
    <row r="1045117" s="113" customFormat="1" customHeight="1" spans="8:16373">
      <c r="H1045117" s="117"/>
      <c r="I1045117" s="118"/>
      <c r="J1045117" s="118"/>
      <c r="K1045117" s="118"/>
      <c r="L1045117" s="118"/>
      <c r="M1045117" s="118"/>
      <c r="N1045117" s="118"/>
      <c r="O1045117" s="118"/>
      <c r="XES1045117" s="1"/>
    </row>
    <row r="1045118" s="113" customFormat="1" customHeight="1" spans="8:16373">
      <c r="H1045118" s="117"/>
      <c r="I1045118" s="118"/>
      <c r="J1045118" s="118"/>
      <c r="K1045118" s="118"/>
      <c r="L1045118" s="118"/>
      <c r="M1045118" s="118"/>
      <c r="N1045118" s="118"/>
      <c r="O1045118" s="118"/>
      <c r="XES1045118" s="1"/>
    </row>
    <row r="1045119" s="113" customFormat="1" customHeight="1" spans="8:16373">
      <c r="H1045119" s="117"/>
      <c r="I1045119" s="118"/>
      <c r="J1045119" s="118"/>
      <c r="K1045119" s="118"/>
      <c r="L1045119" s="118"/>
      <c r="M1045119" s="118"/>
      <c r="N1045119" s="118"/>
      <c r="O1045119" s="118"/>
      <c r="XES1045119" s="1"/>
    </row>
    <row r="1045120" s="113" customFormat="1" customHeight="1" spans="8:16373">
      <c r="H1045120" s="117"/>
      <c r="I1045120" s="118"/>
      <c r="J1045120" s="118"/>
      <c r="K1045120" s="118"/>
      <c r="L1045120" s="118"/>
      <c r="M1045120" s="118"/>
      <c r="N1045120" s="118"/>
      <c r="O1045120" s="118"/>
      <c r="XES1045120" s="1"/>
    </row>
    <row r="1045121" s="113" customFormat="1" customHeight="1" spans="8:16373">
      <c r="H1045121" s="117"/>
      <c r="I1045121" s="118"/>
      <c r="J1045121" s="118"/>
      <c r="K1045121" s="118"/>
      <c r="L1045121" s="118"/>
      <c r="M1045121" s="118"/>
      <c r="N1045121" s="118"/>
      <c r="O1045121" s="118"/>
      <c r="XES1045121" s="1"/>
    </row>
    <row r="1045122" s="113" customFormat="1" customHeight="1" spans="8:16373">
      <c r="H1045122" s="117"/>
      <c r="I1045122" s="118"/>
      <c r="J1045122" s="118"/>
      <c r="K1045122" s="118"/>
      <c r="L1045122" s="118"/>
      <c r="M1045122" s="118"/>
      <c r="N1045122" s="118"/>
      <c r="O1045122" s="118"/>
      <c r="XES1045122" s="1"/>
    </row>
    <row r="1045123" s="113" customFormat="1" customHeight="1" spans="8:16373">
      <c r="H1045123" s="117"/>
      <c r="I1045123" s="118"/>
      <c r="J1045123" s="118"/>
      <c r="K1045123" s="118"/>
      <c r="L1045123" s="118"/>
      <c r="M1045123" s="118"/>
      <c r="N1045123" s="118"/>
      <c r="O1045123" s="118"/>
      <c r="XES1045123" s="1"/>
    </row>
    <row r="1045124" s="113" customFormat="1" customHeight="1" spans="8:16373">
      <c r="H1045124" s="117"/>
      <c r="I1045124" s="118"/>
      <c r="J1045124" s="118"/>
      <c r="K1045124" s="118"/>
      <c r="L1045124" s="118"/>
      <c r="M1045124" s="118"/>
      <c r="N1045124" s="118"/>
      <c r="O1045124" s="118"/>
      <c r="XES1045124" s="1"/>
    </row>
    <row r="1045125" s="113" customFormat="1" customHeight="1" spans="8:16373">
      <c r="H1045125" s="117"/>
      <c r="I1045125" s="118"/>
      <c r="J1045125" s="118"/>
      <c r="K1045125" s="118"/>
      <c r="L1045125" s="118"/>
      <c r="M1045125" s="118"/>
      <c r="N1045125" s="118"/>
      <c r="O1045125" s="118"/>
      <c r="XES1045125" s="1"/>
    </row>
    <row r="1045126" s="113" customFormat="1" customHeight="1" spans="8:16373">
      <c r="H1045126" s="117"/>
      <c r="I1045126" s="118"/>
      <c r="J1045126" s="118"/>
      <c r="K1045126" s="118"/>
      <c r="L1045126" s="118"/>
      <c r="M1045126" s="118"/>
      <c r="N1045126" s="118"/>
      <c r="O1045126" s="118"/>
      <c r="XES1045126" s="1"/>
    </row>
    <row r="1045127" s="113" customFormat="1" customHeight="1" spans="8:16373">
      <c r="H1045127" s="117"/>
      <c r="I1045127" s="118"/>
      <c r="J1045127" s="118"/>
      <c r="K1045127" s="118"/>
      <c r="L1045127" s="118"/>
      <c r="M1045127" s="118"/>
      <c r="N1045127" s="118"/>
      <c r="O1045127" s="118"/>
      <c r="XES1045127" s="1"/>
    </row>
    <row r="1045128" s="113" customFormat="1" customHeight="1" spans="8:16373">
      <c r="H1045128" s="117"/>
      <c r="I1045128" s="118"/>
      <c r="J1045128" s="118"/>
      <c r="K1045128" s="118"/>
      <c r="L1045128" s="118"/>
      <c r="M1045128" s="118"/>
      <c r="N1045128" s="118"/>
      <c r="O1045128" s="118"/>
      <c r="XES1045128" s="1"/>
    </row>
    <row r="1045129" s="113" customFormat="1" customHeight="1" spans="8:16373">
      <c r="H1045129" s="117"/>
      <c r="I1045129" s="118"/>
      <c r="J1045129" s="118"/>
      <c r="K1045129" s="118"/>
      <c r="L1045129" s="118"/>
      <c r="M1045129" s="118"/>
      <c r="N1045129" s="118"/>
      <c r="O1045129" s="118"/>
      <c r="XES1045129" s="1"/>
    </row>
    <row r="1045130" s="113" customFormat="1" customHeight="1" spans="8:16373">
      <c r="H1045130" s="117"/>
      <c r="I1045130" s="118"/>
      <c r="J1045130" s="118"/>
      <c r="K1045130" s="118"/>
      <c r="L1045130" s="118"/>
      <c r="M1045130" s="118"/>
      <c r="N1045130" s="118"/>
      <c r="O1045130" s="118"/>
      <c r="XES1045130" s="1"/>
    </row>
    <row r="1045131" s="113" customFormat="1" customHeight="1" spans="8:16373">
      <c r="H1045131" s="117"/>
      <c r="I1045131" s="118"/>
      <c r="J1045131" s="118"/>
      <c r="K1045131" s="118"/>
      <c r="L1045131" s="118"/>
      <c r="M1045131" s="118"/>
      <c r="N1045131" s="118"/>
      <c r="O1045131" s="118"/>
      <c r="XES1045131" s="1"/>
    </row>
    <row r="1045132" s="113" customFormat="1" customHeight="1" spans="8:16373">
      <c r="H1045132" s="117"/>
      <c r="I1045132" s="118"/>
      <c r="J1045132" s="118"/>
      <c r="K1045132" s="118"/>
      <c r="L1045132" s="118"/>
      <c r="M1045132" s="118"/>
      <c r="N1045132" s="118"/>
      <c r="O1045132" s="118"/>
      <c r="XES1045132" s="1"/>
    </row>
    <row r="1045133" s="113" customFormat="1" customHeight="1" spans="8:16373">
      <c r="H1045133" s="117"/>
      <c r="I1045133" s="118"/>
      <c r="J1045133" s="118"/>
      <c r="K1045133" s="118"/>
      <c r="L1045133" s="118"/>
      <c r="M1045133" s="118"/>
      <c r="N1045133" s="118"/>
      <c r="O1045133" s="118"/>
      <c r="XES1045133" s="1"/>
    </row>
    <row r="1045134" s="113" customFormat="1" customHeight="1" spans="8:16373">
      <c r="H1045134" s="117"/>
      <c r="I1045134" s="118"/>
      <c r="J1045134" s="118"/>
      <c r="K1045134" s="118"/>
      <c r="L1045134" s="118"/>
      <c r="M1045134" s="118"/>
      <c r="N1045134" s="118"/>
      <c r="O1045134" s="118"/>
      <c r="XES1045134" s="1"/>
    </row>
    <row r="1045135" s="113" customFormat="1" customHeight="1" spans="8:16373">
      <c r="H1045135" s="117"/>
      <c r="I1045135" s="118"/>
      <c r="J1045135" s="118"/>
      <c r="K1045135" s="118"/>
      <c r="L1045135" s="118"/>
      <c r="M1045135" s="118"/>
      <c r="N1045135" s="118"/>
      <c r="O1045135" s="118"/>
      <c r="XES1045135" s="1"/>
    </row>
    <row r="1045136" s="113" customFormat="1" customHeight="1" spans="8:16373">
      <c r="H1045136" s="117"/>
      <c r="I1045136" s="118"/>
      <c r="J1045136" s="118"/>
      <c r="K1045136" s="118"/>
      <c r="L1045136" s="118"/>
      <c r="M1045136" s="118"/>
      <c r="N1045136" s="118"/>
      <c r="O1045136" s="118"/>
      <c r="XES1045136" s="1"/>
    </row>
    <row r="1045137" s="113" customFormat="1" customHeight="1" spans="8:16373">
      <c r="H1045137" s="117"/>
      <c r="I1045137" s="118"/>
      <c r="J1045137" s="118"/>
      <c r="K1045137" s="118"/>
      <c r="L1045137" s="118"/>
      <c r="M1045137" s="118"/>
      <c r="N1045137" s="118"/>
      <c r="O1045137" s="118"/>
      <c r="XES1045137" s="1"/>
    </row>
    <row r="1045138" s="113" customFormat="1" customHeight="1" spans="8:16373">
      <c r="H1045138" s="117"/>
      <c r="I1045138" s="118"/>
      <c r="J1045138" s="118"/>
      <c r="K1045138" s="118"/>
      <c r="L1045138" s="118"/>
      <c r="M1045138" s="118"/>
      <c r="N1045138" s="118"/>
      <c r="O1045138" s="118"/>
      <c r="XES1045138" s="1"/>
    </row>
    <row r="1045139" s="113" customFormat="1" customHeight="1" spans="8:16373">
      <c r="H1045139" s="117"/>
      <c r="I1045139" s="118"/>
      <c r="J1045139" s="118"/>
      <c r="K1045139" s="118"/>
      <c r="L1045139" s="118"/>
      <c r="M1045139" s="118"/>
      <c r="N1045139" s="118"/>
      <c r="O1045139" s="118"/>
      <c r="XES1045139" s="1"/>
    </row>
    <row r="1045140" s="113" customFormat="1" customHeight="1" spans="8:16373">
      <c r="H1045140" s="117"/>
      <c r="I1045140" s="118"/>
      <c r="J1045140" s="118"/>
      <c r="K1045140" s="118"/>
      <c r="L1045140" s="118"/>
      <c r="M1045140" s="118"/>
      <c r="N1045140" s="118"/>
      <c r="O1045140" s="118"/>
      <c r="XES1045140" s="1"/>
    </row>
    <row r="1045141" s="113" customFormat="1" customHeight="1" spans="8:16373">
      <c r="H1045141" s="117"/>
      <c r="I1045141" s="118"/>
      <c r="J1045141" s="118"/>
      <c r="K1045141" s="118"/>
      <c r="L1045141" s="118"/>
      <c r="M1045141" s="118"/>
      <c r="N1045141" s="118"/>
      <c r="O1045141" s="118"/>
      <c r="XES1045141" s="1"/>
    </row>
    <row r="1045142" s="113" customFormat="1" customHeight="1" spans="8:16373">
      <c r="H1045142" s="117"/>
      <c r="I1045142" s="118"/>
      <c r="J1045142" s="118"/>
      <c r="K1045142" s="118"/>
      <c r="L1045142" s="118"/>
      <c r="M1045142" s="118"/>
      <c r="N1045142" s="118"/>
      <c r="O1045142" s="118"/>
      <c r="XES1045142" s="1"/>
    </row>
    <row r="1045143" s="113" customFormat="1" customHeight="1" spans="8:16373">
      <c r="H1045143" s="117"/>
      <c r="I1045143" s="118"/>
      <c r="J1045143" s="118"/>
      <c r="K1045143" s="118"/>
      <c r="L1045143" s="118"/>
      <c r="M1045143" s="118"/>
      <c r="N1045143" s="118"/>
      <c r="O1045143" s="118"/>
      <c r="XES1045143" s="1"/>
    </row>
    <row r="1045144" s="113" customFormat="1" customHeight="1" spans="8:16373">
      <c r="H1045144" s="117"/>
      <c r="I1045144" s="118"/>
      <c r="J1045144" s="118"/>
      <c r="K1045144" s="118"/>
      <c r="L1045144" s="118"/>
      <c r="M1045144" s="118"/>
      <c r="N1045144" s="118"/>
      <c r="O1045144" s="118"/>
      <c r="XES1045144" s="1"/>
    </row>
    <row r="1045145" s="113" customFormat="1" customHeight="1" spans="8:16373">
      <c r="H1045145" s="117"/>
      <c r="I1045145" s="118"/>
      <c r="J1045145" s="118"/>
      <c r="K1045145" s="118"/>
      <c r="L1045145" s="118"/>
      <c r="M1045145" s="118"/>
      <c r="N1045145" s="118"/>
      <c r="O1045145" s="118"/>
      <c r="XES1045145" s="1"/>
    </row>
    <row r="1045146" s="113" customFormat="1" customHeight="1" spans="8:16373">
      <c r="H1045146" s="117"/>
      <c r="I1045146" s="118"/>
      <c r="J1045146" s="118"/>
      <c r="K1045146" s="118"/>
      <c r="L1045146" s="118"/>
      <c r="M1045146" s="118"/>
      <c r="N1045146" s="118"/>
      <c r="O1045146" s="118"/>
      <c r="XES1045146" s="1"/>
    </row>
    <row r="1045147" s="113" customFormat="1" customHeight="1" spans="8:16373">
      <c r="H1045147" s="117"/>
      <c r="I1045147" s="118"/>
      <c r="J1045147" s="118"/>
      <c r="K1045147" s="118"/>
      <c r="L1045147" s="118"/>
      <c r="M1045147" s="118"/>
      <c r="N1045147" s="118"/>
      <c r="O1045147" s="118"/>
      <c r="XES1045147" s="1"/>
    </row>
    <row r="1045148" s="113" customFormat="1" customHeight="1" spans="8:16373">
      <c r="H1045148" s="117"/>
      <c r="I1045148" s="118"/>
      <c r="J1045148" s="118"/>
      <c r="K1045148" s="118"/>
      <c r="L1045148" s="118"/>
      <c r="M1045148" s="118"/>
      <c r="N1045148" s="118"/>
      <c r="O1045148" s="118"/>
      <c r="XES1045148" s="1"/>
    </row>
    <row r="1045149" s="113" customFormat="1" customHeight="1" spans="8:16373">
      <c r="H1045149" s="117"/>
      <c r="I1045149" s="118"/>
      <c r="J1045149" s="118"/>
      <c r="K1045149" s="118"/>
      <c r="L1045149" s="118"/>
      <c r="M1045149" s="118"/>
      <c r="N1045149" s="118"/>
      <c r="O1045149" s="118"/>
      <c r="XES1045149" s="1"/>
    </row>
    <row r="1045150" s="113" customFormat="1" customHeight="1" spans="8:16373">
      <c r="H1045150" s="117"/>
      <c r="I1045150" s="118"/>
      <c r="J1045150" s="118"/>
      <c r="K1045150" s="118"/>
      <c r="L1045150" s="118"/>
      <c r="M1045150" s="118"/>
      <c r="N1045150" s="118"/>
      <c r="O1045150" s="118"/>
      <c r="XES1045150" s="1"/>
    </row>
    <row r="1045151" s="113" customFormat="1" customHeight="1" spans="8:16373">
      <c r="H1045151" s="117"/>
      <c r="I1045151" s="118"/>
      <c r="J1045151" s="118"/>
      <c r="K1045151" s="118"/>
      <c r="L1045151" s="118"/>
      <c r="M1045151" s="118"/>
      <c r="N1045151" s="118"/>
      <c r="O1045151" s="118"/>
      <c r="XES1045151" s="1"/>
    </row>
    <row r="1045152" s="113" customFormat="1" customHeight="1" spans="8:16373">
      <c r="H1045152" s="117"/>
      <c r="I1045152" s="118"/>
      <c r="J1045152" s="118"/>
      <c r="K1045152" s="118"/>
      <c r="L1045152" s="118"/>
      <c r="M1045152" s="118"/>
      <c r="N1045152" s="118"/>
      <c r="O1045152" s="118"/>
      <c r="XES1045152" s="1"/>
    </row>
    <row r="1045153" s="113" customFormat="1" customHeight="1" spans="8:16373">
      <c r="H1045153" s="117"/>
      <c r="I1045153" s="118"/>
      <c r="J1045153" s="118"/>
      <c r="K1045153" s="118"/>
      <c r="L1045153" s="118"/>
      <c r="M1045153" s="118"/>
      <c r="N1045153" s="118"/>
      <c r="O1045153" s="118"/>
      <c r="XES1045153" s="1"/>
    </row>
    <row r="1045154" s="113" customFormat="1" customHeight="1" spans="8:16373">
      <c r="H1045154" s="117"/>
      <c r="I1045154" s="118"/>
      <c r="J1045154" s="118"/>
      <c r="K1045154" s="118"/>
      <c r="L1045154" s="118"/>
      <c r="M1045154" s="118"/>
      <c r="N1045154" s="118"/>
      <c r="O1045154" s="118"/>
      <c r="XES1045154" s="1"/>
    </row>
    <row r="1045155" s="113" customFormat="1" customHeight="1" spans="8:16373">
      <c r="H1045155" s="117"/>
      <c r="I1045155" s="118"/>
      <c r="J1045155" s="118"/>
      <c r="K1045155" s="118"/>
      <c r="L1045155" s="118"/>
      <c r="M1045155" s="118"/>
      <c r="N1045155" s="118"/>
      <c r="O1045155" s="118"/>
      <c r="XES1045155" s="1"/>
    </row>
    <row r="1045156" s="113" customFormat="1" customHeight="1" spans="8:16373">
      <c r="H1045156" s="117"/>
      <c r="I1045156" s="118"/>
      <c r="J1045156" s="118"/>
      <c r="K1045156" s="118"/>
      <c r="L1045156" s="118"/>
      <c r="M1045156" s="118"/>
      <c r="N1045156" s="118"/>
      <c r="O1045156" s="118"/>
      <c r="XES1045156" s="1"/>
    </row>
    <row r="1045157" s="113" customFormat="1" customHeight="1" spans="8:16373">
      <c r="H1045157" s="117"/>
      <c r="I1045157" s="118"/>
      <c r="J1045157" s="118"/>
      <c r="K1045157" s="118"/>
      <c r="L1045157" s="118"/>
      <c r="M1045157" s="118"/>
      <c r="N1045157" s="118"/>
      <c r="O1045157" s="118"/>
      <c r="XES1045157" s="1"/>
    </row>
    <row r="1045158" s="113" customFormat="1" customHeight="1" spans="8:16373">
      <c r="H1045158" s="117"/>
      <c r="I1045158" s="118"/>
      <c r="J1045158" s="118"/>
      <c r="K1045158" s="118"/>
      <c r="L1045158" s="118"/>
      <c r="M1045158" s="118"/>
      <c r="N1045158" s="118"/>
      <c r="O1045158" s="118"/>
      <c r="XES1045158" s="1"/>
    </row>
    <row r="1045159" s="113" customFormat="1" customHeight="1" spans="8:16373">
      <c r="H1045159" s="117"/>
      <c r="I1045159" s="118"/>
      <c r="J1045159" s="118"/>
      <c r="K1045159" s="118"/>
      <c r="L1045159" s="118"/>
      <c r="M1045159" s="118"/>
      <c r="N1045159" s="118"/>
      <c r="O1045159" s="118"/>
      <c r="XES1045159" s="1"/>
    </row>
    <row r="1045160" s="113" customFormat="1" customHeight="1" spans="8:16373">
      <c r="H1045160" s="117"/>
      <c r="I1045160" s="118"/>
      <c r="J1045160" s="118"/>
      <c r="K1045160" s="118"/>
      <c r="L1045160" s="118"/>
      <c r="M1045160" s="118"/>
      <c r="N1045160" s="118"/>
      <c r="O1045160" s="118"/>
      <c r="XES1045160" s="1"/>
    </row>
    <row r="1045161" s="113" customFormat="1" customHeight="1" spans="8:16373">
      <c r="H1045161" s="117"/>
      <c r="I1045161" s="118"/>
      <c r="J1045161" s="118"/>
      <c r="K1045161" s="118"/>
      <c r="L1045161" s="118"/>
      <c r="M1045161" s="118"/>
      <c r="N1045161" s="118"/>
      <c r="O1045161" s="118"/>
      <c r="XES1045161" s="1"/>
    </row>
    <row r="1045162" s="113" customFormat="1" customHeight="1" spans="8:16373">
      <c r="H1045162" s="117"/>
      <c r="I1045162" s="118"/>
      <c r="J1045162" s="118"/>
      <c r="K1045162" s="118"/>
      <c r="L1045162" s="118"/>
      <c r="M1045162" s="118"/>
      <c r="N1045162" s="118"/>
      <c r="O1045162" s="118"/>
      <c r="XES1045162" s="1"/>
    </row>
    <row r="1045163" s="113" customFormat="1" customHeight="1" spans="8:16373">
      <c r="H1045163" s="117"/>
      <c r="I1045163" s="118"/>
      <c r="J1045163" s="118"/>
      <c r="K1045163" s="118"/>
      <c r="L1045163" s="118"/>
      <c r="M1045163" s="118"/>
      <c r="N1045163" s="118"/>
      <c r="O1045163" s="118"/>
      <c r="XES1045163" s="1"/>
    </row>
    <row r="1045164" s="113" customFormat="1" customHeight="1" spans="8:16373">
      <c r="H1045164" s="117"/>
      <c r="I1045164" s="118"/>
      <c r="J1045164" s="118"/>
      <c r="K1045164" s="118"/>
      <c r="L1045164" s="118"/>
      <c r="M1045164" s="118"/>
      <c r="N1045164" s="118"/>
      <c r="O1045164" s="118"/>
      <c r="XES1045164" s="1"/>
    </row>
    <row r="1045165" s="113" customFormat="1" customHeight="1" spans="8:16373">
      <c r="H1045165" s="117"/>
      <c r="I1045165" s="118"/>
      <c r="J1045165" s="118"/>
      <c r="K1045165" s="118"/>
      <c r="L1045165" s="118"/>
      <c r="M1045165" s="118"/>
      <c r="N1045165" s="118"/>
      <c r="O1045165" s="118"/>
      <c r="XES1045165" s="1"/>
    </row>
    <row r="1045166" s="113" customFormat="1" customHeight="1" spans="8:16373">
      <c r="H1045166" s="117"/>
      <c r="I1045166" s="118"/>
      <c r="J1045166" s="118"/>
      <c r="K1045166" s="118"/>
      <c r="L1045166" s="118"/>
      <c r="M1045166" s="118"/>
      <c r="N1045166" s="118"/>
      <c r="O1045166" s="118"/>
      <c r="XES1045166" s="1"/>
    </row>
    <row r="1045167" s="113" customFormat="1" customHeight="1" spans="8:16373">
      <c r="H1045167" s="117"/>
      <c r="I1045167" s="118"/>
      <c r="J1045167" s="118"/>
      <c r="K1045167" s="118"/>
      <c r="L1045167" s="118"/>
      <c r="M1045167" s="118"/>
      <c r="N1045167" s="118"/>
      <c r="O1045167" s="118"/>
      <c r="XES1045167" s="1"/>
    </row>
    <row r="1045168" s="113" customFormat="1" customHeight="1" spans="8:16373">
      <c r="H1045168" s="117"/>
      <c r="I1045168" s="118"/>
      <c r="J1045168" s="118"/>
      <c r="K1045168" s="118"/>
      <c r="L1045168" s="118"/>
      <c r="M1045168" s="118"/>
      <c r="N1045168" s="118"/>
      <c r="O1045168" s="118"/>
      <c r="XES1045168" s="1"/>
    </row>
    <row r="1045169" s="113" customFormat="1" customHeight="1" spans="8:16373">
      <c r="H1045169" s="117"/>
      <c r="I1045169" s="118"/>
      <c r="J1045169" s="118"/>
      <c r="K1045169" s="118"/>
      <c r="L1045169" s="118"/>
      <c r="M1045169" s="118"/>
      <c r="N1045169" s="118"/>
      <c r="O1045169" s="118"/>
      <c r="XES1045169" s="1"/>
    </row>
    <row r="1045170" s="113" customFormat="1" customHeight="1" spans="8:16373">
      <c r="H1045170" s="117"/>
      <c r="I1045170" s="118"/>
      <c r="J1045170" s="118"/>
      <c r="K1045170" s="118"/>
      <c r="L1045170" s="118"/>
      <c r="M1045170" s="118"/>
      <c r="N1045170" s="118"/>
      <c r="O1045170" s="118"/>
      <c r="XES1045170" s="1"/>
    </row>
    <row r="1045171" s="113" customFormat="1" customHeight="1" spans="8:16373">
      <c r="H1045171" s="117"/>
      <c r="I1045171" s="118"/>
      <c r="J1045171" s="118"/>
      <c r="K1045171" s="118"/>
      <c r="L1045171" s="118"/>
      <c r="M1045171" s="118"/>
      <c r="N1045171" s="118"/>
      <c r="O1045171" s="118"/>
      <c r="XES1045171" s="1"/>
    </row>
    <row r="1045172" s="113" customFormat="1" customHeight="1" spans="8:16373">
      <c r="H1045172" s="117"/>
      <c r="I1045172" s="118"/>
      <c r="J1045172" s="118"/>
      <c r="K1045172" s="118"/>
      <c r="L1045172" s="118"/>
      <c r="M1045172" s="118"/>
      <c r="N1045172" s="118"/>
      <c r="O1045172" s="118"/>
      <c r="XES1045172" s="1"/>
    </row>
    <row r="1045173" s="113" customFormat="1" customHeight="1" spans="8:16373">
      <c r="H1045173" s="117"/>
      <c r="I1045173" s="118"/>
      <c r="J1045173" s="118"/>
      <c r="K1045173" s="118"/>
      <c r="L1045173" s="118"/>
      <c r="M1045173" s="118"/>
      <c r="N1045173" s="118"/>
      <c r="O1045173" s="118"/>
      <c r="XES1045173" s="1"/>
    </row>
    <row r="1045174" s="113" customFormat="1" customHeight="1" spans="8:16373">
      <c r="H1045174" s="117"/>
      <c r="I1045174" s="118"/>
      <c r="J1045174" s="118"/>
      <c r="K1045174" s="118"/>
      <c r="L1045174" s="118"/>
      <c r="M1045174" s="118"/>
      <c r="N1045174" s="118"/>
      <c r="O1045174" s="118"/>
      <c r="XES1045174" s="1"/>
    </row>
    <row r="1045175" s="113" customFormat="1" customHeight="1" spans="8:16373">
      <c r="H1045175" s="117"/>
      <c r="I1045175" s="118"/>
      <c r="J1045175" s="118"/>
      <c r="K1045175" s="118"/>
      <c r="L1045175" s="118"/>
      <c r="M1045175" s="118"/>
      <c r="N1045175" s="118"/>
      <c r="O1045175" s="118"/>
      <c r="XES1045175" s="1"/>
    </row>
    <row r="1045176" s="113" customFormat="1" customHeight="1" spans="8:16373">
      <c r="H1045176" s="117"/>
      <c r="I1045176" s="118"/>
      <c r="J1045176" s="118"/>
      <c r="K1045176" s="118"/>
      <c r="L1045176" s="118"/>
      <c r="M1045176" s="118"/>
      <c r="N1045176" s="118"/>
      <c r="O1045176" s="118"/>
      <c r="XES1045176" s="1"/>
    </row>
    <row r="1045177" s="113" customFormat="1" customHeight="1" spans="8:16373">
      <c r="H1045177" s="117"/>
      <c r="I1045177" s="118"/>
      <c r="J1045177" s="118"/>
      <c r="K1045177" s="118"/>
      <c r="L1045177" s="118"/>
      <c r="M1045177" s="118"/>
      <c r="N1045177" s="118"/>
      <c r="O1045177" s="118"/>
      <c r="XES1045177" s="1"/>
    </row>
    <row r="1045178" s="113" customFormat="1" customHeight="1" spans="8:16373">
      <c r="H1045178" s="117"/>
      <c r="I1045178" s="118"/>
      <c r="J1045178" s="118"/>
      <c r="K1045178" s="118"/>
      <c r="L1045178" s="118"/>
      <c r="M1045178" s="118"/>
      <c r="N1045178" s="118"/>
      <c r="O1045178" s="118"/>
      <c r="XES1045178" s="1"/>
    </row>
    <row r="1045179" s="113" customFormat="1" customHeight="1" spans="8:16373">
      <c r="H1045179" s="117"/>
      <c r="I1045179" s="118"/>
      <c r="J1045179" s="118"/>
      <c r="K1045179" s="118"/>
      <c r="L1045179" s="118"/>
      <c r="M1045179" s="118"/>
      <c r="N1045179" s="118"/>
      <c r="O1045179" s="118"/>
      <c r="XES1045179" s="1"/>
    </row>
    <row r="1045180" s="113" customFormat="1" customHeight="1" spans="8:16373">
      <c r="H1045180" s="117"/>
      <c r="I1045180" s="118"/>
      <c r="J1045180" s="118"/>
      <c r="K1045180" s="118"/>
      <c r="L1045180" s="118"/>
      <c r="M1045180" s="118"/>
      <c r="N1045180" s="118"/>
      <c r="O1045180" s="118"/>
      <c r="XES1045180" s="1"/>
    </row>
    <row r="1045181" s="113" customFormat="1" customHeight="1" spans="8:16373">
      <c r="H1045181" s="117"/>
      <c r="I1045181" s="118"/>
      <c r="J1045181" s="118"/>
      <c r="K1045181" s="118"/>
      <c r="L1045181" s="118"/>
      <c r="M1045181" s="118"/>
      <c r="N1045181" s="118"/>
      <c r="O1045181" s="118"/>
      <c r="XES1045181" s="1"/>
    </row>
    <row r="1045182" s="113" customFormat="1" customHeight="1" spans="8:16373">
      <c r="H1045182" s="117"/>
      <c r="I1045182" s="118"/>
      <c r="J1045182" s="118"/>
      <c r="K1045182" s="118"/>
      <c r="L1045182" s="118"/>
      <c r="M1045182" s="118"/>
      <c r="N1045182" s="118"/>
      <c r="O1045182" s="118"/>
      <c r="XES1045182" s="1"/>
    </row>
    <row r="1045183" s="113" customFormat="1" customHeight="1" spans="8:16373">
      <c r="H1045183" s="117"/>
      <c r="I1045183" s="118"/>
      <c r="J1045183" s="118"/>
      <c r="K1045183" s="118"/>
      <c r="L1045183" s="118"/>
      <c r="M1045183" s="118"/>
      <c r="N1045183" s="118"/>
      <c r="O1045183" s="118"/>
      <c r="XES1045183" s="1"/>
    </row>
    <row r="1045184" s="113" customFormat="1" customHeight="1" spans="8:16373">
      <c r="H1045184" s="117"/>
      <c r="I1045184" s="118"/>
      <c r="J1045184" s="118"/>
      <c r="K1045184" s="118"/>
      <c r="L1045184" s="118"/>
      <c r="M1045184" s="118"/>
      <c r="N1045184" s="118"/>
      <c r="O1045184" s="118"/>
      <c r="XES1045184" s="1"/>
    </row>
    <row r="1045185" s="113" customFormat="1" customHeight="1" spans="8:16373">
      <c r="H1045185" s="117"/>
      <c r="I1045185" s="118"/>
      <c r="J1045185" s="118"/>
      <c r="K1045185" s="118"/>
      <c r="L1045185" s="118"/>
      <c r="M1045185" s="118"/>
      <c r="N1045185" s="118"/>
      <c r="O1045185" s="118"/>
      <c r="XES1045185" s="1"/>
    </row>
    <row r="1045186" s="113" customFormat="1" customHeight="1" spans="8:16373">
      <c r="H1045186" s="117"/>
      <c r="I1045186" s="118"/>
      <c r="J1045186" s="118"/>
      <c r="K1045186" s="118"/>
      <c r="L1045186" s="118"/>
      <c r="M1045186" s="118"/>
      <c r="N1045186" s="118"/>
      <c r="O1045186" s="118"/>
      <c r="XES1045186" s="1"/>
    </row>
    <row r="1045187" s="113" customFormat="1" customHeight="1" spans="8:16373">
      <c r="H1045187" s="117"/>
      <c r="I1045187" s="118"/>
      <c r="J1045187" s="118"/>
      <c r="K1045187" s="118"/>
      <c r="L1045187" s="118"/>
      <c r="M1045187" s="118"/>
      <c r="N1045187" s="118"/>
      <c r="O1045187" s="118"/>
      <c r="XES1045187" s="1"/>
    </row>
    <row r="1045188" s="113" customFormat="1" customHeight="1" spans="8:16373">
      <c r="H1045188" s="117"/>
      <c r="I1045188" s="118"/>
      <c r="J1045188" s="118"/>
      <c r="K1045188" s="118"/>
      <c r="L1045188" s="118"/>
      <c r="M1045188" s="118"/>
      <c r="N1045188" s="118"/>
      <c r="O1045188" s="118"/>
      <c r="XES1045188" s="1"/>
    </row>
    <row r="1045189" s="113" customFormat="1" customHeight="1" spans="8:16373">
      <c r="H1045189" s="117"/>
      <c r="I1045189" s="118"/>
      <c r="J1045189" s="118"/>
      <c r="K1045189" s="118"/>
      <c r="L1045189" s="118"/>
      <c r="M1045189" s="118"/>
      <c r="N1045189" s="118"/>
      <c r="O1045189" s="118"/>
      <c r="XES1045189" s="1"/>
    </row>
    <row r="1045190" s="113" customFormat="1" customHeight="1" spans="8:16373">
      <c r="H1045190" s="117"/>
      <c r="I1045190" s="118"/>
      <c r="J1045190" s="118"/>
      <c r="K1045190" s="118"/>
      <c r="L1045190" s="118"/>
      <c r="M1045190" s="118"/>
      <c r="N1045190" s="118"/>
      <c r="O1045190" s="118"/>
      <c r="XES1045190" s="1"/>
    </row>
    <row r="1045191" s="113" customFormat="1" customHeight="1" spans="8:16373">
      <c r="H1045191" s="117"/>
      <c r="I1045191" s="118"/>
      <c r="J1045191" s="118"/>
      <c r="K1045191" s="118"/>
      <c r="L1045191" s="118"/>
      <c r="M1045191" s="118"/>
      <c r="N1045191" s="118"/>
      <c r="O1045191" s="118"/>
      <c r="XES1045191" s="1"/>
    </row>
    <row r="1045192" s="113" customFormat="1" customHeight="1" spans="8:16373">
      <c r="H1045192" s="117"/>
      <c r="I1045192" s="118"/>
      <c r="J1045192" s="118"/>
      <c r="K1045192" s="118"/>
      <c r="L1045192" s="118"/>
      <c r="M1045192" s="118"/>
      <c r="N1045192" s="118"/>
      <c r="O1045192" s="118"/>
      <c r="XES1045192" s="1"/>
    </row>
    <row r="1045193" s="113" customFormat="1" customHeight="1" spans="8:16373">
      <c r="H1045193" s="117"/>
      <c r="I1045193" s="118"/>
      <c r="J1045193" s="118"/>
      <c r="K1045193" s="118"/>
      <c r="L1045193" s="118"/>
      <c r="M1045193" s="118"/>
      <c r="N1045193" s="118"/>
      <c r="O1045193" s="118"/>
      <c r="XES1045193" s="1"/>
    </row>
    <row r="1045194" s="113" customFormat="1" customHeight="1" spans="8:16373">
      <c r="H1045194" s="117"/>
      <c r="I1045194" s="118"/>
      <c r="J1045194" s="118"/>
      <c r="K1045194" s="118"/>
      <c r="L1045194" s="118"/>
      <c r="M1045194" s="118"/>
      <c r="N1045194" s="118"/>
      <c r="O1045194" s="118"/>
      <c r="XES1045194" s="1"/>
    </row>
    <row r="1045195" s="113" customFormat="1" customHeight="1" spans="8:16373">
      <c r="H1045195" s="117"/>
      <c r="I1045195" s="118"/>
      <c r="J1045195" s="118"/>
      <c r="K1045195" s="118"/>
      <c r="L1045195" s="118"/>
      <c r="M1045195" s="118"/>
      <c r="N1045195" s="118"/>
      <c r="O1045195" s="118"/>
      <c r="XES1045195" s="1"/>
    </row>
    <row r="1045196" s="113" customFormat="1" customHeight="1" spans="8:16373">
      <c r="H1045196" s="117"/>
      <c r="I1045196" s="118"/>
      <c r="J1045196" s="118"/>
      <c r="K1045196" s="118"/>
      <c r="L1045196" s="118"/>
      <c r="M1045196" s="118"/>
      <c r="N1045196" s="118"/>
      <c r="O1045196" s="118"/>
      <c r="XES1045196" s="1"/>
    </row>
    <row r="1045197" s="113" customFormat="1" customHeight="1" spans="8:16373">
      <c r="H1045197" s="117"/>
      <c r="I1045197" s="118"/>
      <c r="J1045197" s="118"/>
      <c r="K1045197" s="118"/>
      <c r="L1045197" s="118"/>
      <c r="M1045197" s="118"/>
      <c r="N1045197" s="118"/>
      <c r="O1045197" s="118"/>
      <c r="XES1045197" s="1"/>
    </row>
    <row r="1045198" s="113" customFormat="1" customHeight="1" spans="8:16373">
      <c r="H1045198" s="117"/>
      <c r="I1045198" s="118"/>
      <c r="J1045198" s="118"/>
      <c r="K1045198" s="118"/>
      <c r="L1045198" s="118"/>
      <c r="M1045198" s="118"/>
      <c r="N1045198" s="118"/>
      <c r="O1045198" s="118"/>
      <c r="XES1045198" s="1"/>
    </row>
    <row r="1045199" s="113" customFormat="1" customHeight="1" spans="8:16373">
      <c r="H1045199" s="117"/>
      <c r="I1045199" s="118"/>
      <c r="J1045199" s="118"/>
      <c r="K1045199" s="118"/>
      <c r="L1045199" s="118"/>
      <c r="M1045199" s="118"/>
      <c r="N1045199" s="118"/>
      <c r="O1045199" s="118"/>
      <c r="XES1045199" s="1"/>
    </row>
    <row r="1045200" s="113" customFormat="1" customHeight="1" spans="8:16373">
      <c r="H1045200" s="117"/>
      <c r="I1045200" s="118"/>
      <c r="J1045200" s="118"/>
      <c r="K1045200" s="118"/>
      <c r="L1045200" s="118"/>
      <c r="M1045200" s="118"/>
      <c r="N1045200" s="118"/>
      <c r="O1045200" s="118"/>
      <c r="XES1045200" s="1"/>
    </row>
    <row r="1045201" s="113" customFormat="1" customHeight="1" spans="8:16373">
      <c r="H1045201" s="117"/>
      <c r="I1045201" s="118"/>
      <c r="J1045201" s="118"/>
      <c r="K1045201" s="118"/>
      <c r="L1045201" s="118"/>
      <c r="M1045201" s="118"/>
      <c r="N1045201" s="118"/>
      <c r="O1045201" s="118"/>
      <c r="XES1045201" s="1"/>
    </row>
    <row r="1045202" s="113" customFormat="1" customHeight="1" spans="8:16373">
      <c r="H1045202" s="117"/>
      <c r="I1045202" s="118"/>
      <c r="J1045202" s="118"/>
      <c r="K1045202" s="118"/>
      <c r="L1045202" s="118"/>
      <c r="M1045202" s="118"/>
      <c r="N1045202" s="118"/>
      <c r="O1045202" s="118"/>
      <c r="XES1045202" s="1"/>
    </row>
    <row r="1045203" s="113" customFormat="1" customHeight="1" spans="8:16373">
      <c r="H1045203" s="117"/>
      <c r="I1045203" s="118"/>
      <c r="J1045203" s="118"/>
      <c r="K1045203" s="118"/>
      <c r="L1045203" s="118"/>
      <c r="M1045203" s="118"/>
      <c r="N1045203" s="118"/>
      <c r="O1045203" s="118"/>
      <c r="XES1045203" s="1"/>
    </row>
    <row r="1045204" s="113" customFormat="1" customHeight="1" spans="8:16373">
      <c r="H1045204" s="117"/>
      <c r="I1045204" s="118"/>
      <c r="J1045204" s="118"/>
      <c r="K1045204" s="118"/>
      <c r="L1045204" s="118"/>
      <c r="M1045204" s="118"/>
      <c r="N1045204" s="118"/>
      <c r="O1045204" s="118"/>
      <c r="XES1045204" s="1"/>
    </row>
    <row r="1045205" s="113" customFormat="1" customHeight="1" spans="8:16373">
      <c r="H1045205" s="117"/>
      <c r="I1045205" s="118"/>
      <c r="J1045205" s="118"/>
      <c r="K1045205" s="118"/>
      <c r="L1045205" s="118"/>
      <c r="M1045205" s="118"/>
      <c r="N1045205" s="118"/>
      <c r="O1045205" s="118"/>
      <c r="XES1045205" s="1"/>
    </row>
    <row r="1045206" s="113" customFormat="1" customHeight="1" spans="8:16373">
      <c r="H1045206" s="117"/>
      <c r="I1045206" s="118"/>
      <c r="J1045206" s="118"/>
      <c r="K1045206" s="118"/>
      <c r="L1045206" s="118"/>
      <c r="M1045206" s="118"/>
      <c r="N1045206" s="118"/>
      <c r="O1045206" s="118"/>
      <c r="XES1045206" s="1"/>
    </row>
    <row r="1045207" s="113" customFormat="1" customHeight="1" spans="8:16373">
      <c r="H1045207" s="117"/>
      <c r="I1045207" s="118"/>
      <c r="J1045207" s="118"/>
      <c r="K1045207" s="118"/>
      <c r="L1045207" s="118"/>
      <c r="M1045207" s="118"/>
      <c r="N1045207" s="118"/>
      <c r="O1045207" s="118"/>
      <c r="XES1045207" s="1"/>
    </row>
    <row r="1045208" s="113" customFormat="1" customHeight="1" spans="8:16373">
      <c r="H1045208" s="117"/>
      <c r="I1045208" s="118"/>
      <c r="J1045208" s="118"/>
      <c r="K1045208" s="118"/>
      <c r="L1045208" s="118"/>
      <c r="M1045208" s="118"/>
      <c r="N1045208" s="118"/>
      <c r="O1045208" s="118"/>
      <c r="XES1045208" s="1"/>
    </row>
    <row r="1045209" s="113" customFormat="1" customHeight="1" spans="8:16373">
      <c r="H1045209" s="117"/>
      <c r="I1045209" s="118"/>
      <c r="J1045209" s="118"/>
      <c r="K1045209" s="118"/>
      <c r="L1045209" s="118"/>
      <c r="M1045209" s="118"/>
      <c r="N1045209" s="118"/>
      <c r="O1045209" s="118"/>
      <c r="XES1045209" s="1"/>
    </row>
    <row r="1045210" s="113" customFormat="1" customHeight="1" spans="8:16373">
      <c r="H1045210" s="117"/>
      <c r="I1045210" s="118"/>
      <c r="J1045210" s="118"/>
      <c r="K1045210" s="118"/>
      <c r="L1045210" s="118"/>
      <c r="M1045210" s="118"/>
      <c r="N1045210" s="118"/>
      <c r="O1045210" s="118"/>
      <c r="XES1045210" s="1"/>
    </row>
    <row r="1045211" s="113" customFormat="1" customHeight="1" spans="8:16373">
      <c r="H1045211" s="117"/>
      <c r="I1045211" s="118"/>
      <c r="J1045211" s="118"/>
      <c r="K1045211" s="118"/>
      <c r="L1045211" s="118"/>
      <c r="M1045211" s="118"/>
      <c r="N1045211" s="118"/>
      <c r="O1045211" s="118"/>
      <c r="XES1045211" s="1"/>
    </row>
    <row r="1045212" s="113" customFormat="1" customHeight="1" spans="8:16373">
      <c r="H1045212" s="117"/>
      <c r="I1045212" s="118"/>
      <c r="J1045212" s="118"/>
      <c r="K1045212" s="118"/>
      <c r="L1045212" s="118"/>
      <c r="M1045212" s="118"/>
      <c r="N1045212" s="118"/>
      <c r="O1045212" s="118"/>
      <c r="XES1045212" s="1"/>
    </row>
    <row r="1045213" s="113" customFormat="1" customHeight="1" spans="8:16373">
      <c r="H1045213" s="117"/>
      <c r="I1045213" s="118"/>
      <c r="J1045213" s="118"/>
      <c r="K1045213" s="118"/>
      <c r="L1045213" s="118"/>
      <c r="M1045213" s="118"/>
      <c r="N1045213" s="118"/>
      <c r="O1045213" s="118"/>
      <c r="XES1045213" s="1"/>
    </row>
    <row r="1045214" s="113" customFormat="1" customHeight="1" spans="8:16373">
      <c r="H1045214" s="117"/>
      <c r="I1045214" s="118"/>
      <c r="J1045214" s="118"/>
      <c r="K1045214" s="118"/>
      <c r="L1045214" s="118"/>
      <c r="M1045214" s="118"/>
      <c r="N1045214" s="118"/>
      <c r="O1045214" s="118"/>
      <c r="XES1045214" s="1"/>
    </row>
    <row r="1045215" s="113" customFormat="1" customHeight="1" spans="8:16373">
      <c r="H1045215" s="117"/>
      <c r="I1045215" s="118"/>
      <c r="J1045215" s="118"/>
      <c r="K1045215" s="118"/>
      <c r="L1045215" s="118"/>
      <c r="M1045215" s="118"/>
      <c r="N1045215" s="118"/>
      <c r="O1045215" s="118"/>
      <c r="XES1045215" s="1"/>
    </row>
    <row r="1045216" s="113" customFormat="1" customHeight="1" spans="8:16373">
      <c r="H1045216" s="117"/>
      <c r="I1045216" s="118"/>
      <c r="J1045216" s="118"/>
      <c r="K1045216" s="118"/>
      <c r="L1045216" s="118"/>
      <c r="M1045216" s="118"/>
      <c r="N1045216" s="118"/>
      <c r="O1045216" s="118"/>
      <c r="XES1045216" s="1"/>
    </row>
    <row r="1045217" s="113" customFormat="1" customHeight="1" spans="8:16373">
      <c r="H1045217" s="117"/>
      <c r="I1045217" s="118"/>
      <c r="J1045217" s="118"/>
      <c r="K1045217" s="118"/>
      <c r="L1045217" s="118"/>
      <c r="M1045217" s="118"/>
      <c r="N1045217" s="118"/>
      <c r="O1045217" s="118"/>
      <c r="XES1045217" s="1"/>
    </row>
    <row r="1045218" s="113" customFormat="1" customHeight="1" spans="8:16373">
      <c r="H1045218" s="117"/>
      <c r="I1045218" s="118"/>
      <c r="J1045218" s="118"/>
      <c r="K1045218" s="118"/>
      <c r="L1045218" s="118"/>
      <c r="M1045218" s="118"/>
      <c r="N1045218" s="118"/>
      <c r="O1045218" s="118"/>
      <c r="XES1045218" s="1"/>
    </row>
    <row r="1045219" s="113" customFormat="1" customHeight="1" spans="8:16373">
      <c r="H1045219" s="117"/>
      <c r="I1045219" s="118"/>
      <c r="J1045219" s="118"/>
      <c r="K1045219" s="118"/>
      <c r="L1045219" s="118"/>
      <c r="M1045219" s="118"/>
      <c r="N1045219" s="118"/>
      <c r="O1045219" s="118"/>
      <c r="XES1045219" s="1"/>
    </row>
    <row r="1045220" s="113" customFormat="1" customHeight="1" spans="8:16373">
      <c r="H1045220" s="117"/>
      <c r="I1045220" s="118"/>
      <c r="J1045220" s="118"/>
      <c r="K1045220" s="118"/>
      <c r="L1045220" s="118"/>
      <c r="M1045220" s="118"/>
      <c r="N1045220" s="118"/>
      <c r="O1045220" s="118"/>
      <c r="XES1045220" s="1"/>
    </row>
    <row r="1045221" s="113" customFormat="1" customHeight="1" spans="8:16373">
      <c r="H1045221" s="117"/>
      <c r="I1045221" s="118"/>
      <c r="J1045221" s="118"/>
      <c r="K1045221" s="118"/>
      <c r="L1045221" s="118"/>
      <c r="M1045221" s="118"/>
      <c r="N1045221" s="118"/>
      <c r="O1045221" s="118"/>
      <c r="XES1045221" s="1"/>
    </row>
    <row r="1045222" s="113" customFormat="1" customHeight="1" spans="8:16373">
      <c r="H1045222" s="117"/>
      <c r="I1045222" s="118"/>
      <c r="J1045222" s="118"/>
      <c r="K1045222" s="118"/>
      <c r="L1045222" s="118"/>
      <c r="M1045222" s="118"/>
      <c r="N1045222" s="118"/>
      <c r="O1045222" s="118"/>
      <c r="XES1045222" s="1"/>
    </row>
    <row r="1045223" s="113" customFormat="1" customHeight="1" spans="8:16373">
      <c r="H1045223" s="117"/>
      <c r="I1045223" s="118"/>
      <c r="J1045223" s="118"/>
      <c r="K1045223" s="118"/>
      <c r="L1045223" s="118"/>
      <c r="M1045223" s="118"/>
      <c r="N1045223" s="118"/>
      <c r="O1045223" s="118"/>
      <c r="XES1045223" s="1"/>
    </row>
    <row r="1045224" s="113" customFormat="1" customHeight="1" spans="8:16373">
      <c r="H1045224" s="117"/>
      <c r="I1045224" s="118"/>
      <c r="J1045224" s="118"/>
      <c r="K1045224" s="118"/>
      <c r="L1045224" s="118"/>
      <c r="M1045224" s="118"/>
      <c r="N1045224" s="118"/>
      <c r="O1045224" s="118"/>
      <c r="XES1045224" s="1"/>
    </row>
    <row r="1045225" s="113" customFormat="1" customHeight="1" spans="8:16373">
      <c r="H1045225" s="117"/>
      <c r="I1045225" s="118"/>
      <c r="J1045225" s="118"/>
      <c r="K1045225" s="118"/>
      <c r="L1045225" s="118"/>
      <c r="M1045225" s="118"/>
      <c r="N1045225" s="118"/>
      <c r="O1045225" s="118"/>
      <c r="XES1045225" s="1"/>
    </row>
    <row r="1045226" s="113" customFormat="1" customHeight="1" spans="8:16373">
      <c r="H1045226" s="117"/>
      <c r="I1045226" s="118"/>
      <c r="J1045226" s="118"/>
      <c r="K1045226" s="118"/>
      <c r="L1045226" s="118"/>
      <c r="M1045226" s="118"/>
      <c r="N1045226" s="118"/>
      <c r="O1045226" s="118"/>
      <c r="XES1045226" s="1"/>
    </row>
    <row r="1045227" s="113" customFormat="1" customHeight="1" spans="8:16373">
      <c r="H1045227" s="117"/>
      <c r="I1045227" s="118"/>
      <c r="J1045227" s="118"/>
      <c r="K1045227" s="118"/>
      <c r="L1045227" s="118"/>
      <c r="M1045227" s="118"/>
      <c r="N1045227" s="118"/>
      <c r="O1045227" s="118"/>
      <c r="XES1045227" s="1"/>
    </row>
    <row r="1045228" s="113" customFormat="1" customHeight="1" spans="8:16373">
      <c r="H1045228" s="117"/>
      <c r="I1045228" s="118"/>
      <c r="J1045228" s="118"/>
      <c r="K1045228" s="118"/>
      <c r="L1045228" s="118"/>
      <c r="M1045228" s="118"/>
      <c r="N1045228" s="118"/>
      <c r="O1045228" s="118"/>
      <c r="XES1045228" s="1"/>
    </row>
    <row r="1045229" s="113" customFormat="1" customHeight="1" spans="8:16373">
      <c r="H1045229" s="117"/>
      <c r="I1045229" s="118"/>
      <c r="J1045229" s="118"/>
      <c r="K1045229" s="118"/>
      <c r="L1045229" s="118"/>
      <c r="M1045229" s="118"/>
      <c r="N1045229" s="118"/>
      <c r="O1045229" s="118"/>
      <c r="XES1045229" s="1"/>
    </row>
    <row r="1045230" s="113" customFormat="1" customHeight="1" spans="8:16373">
      <c r="H1045230" s="117"/>
      <c r="I1045230" s="118"/>
      <c r="J1045230" s="118"/>
      <c r="K1045230" s="118"/>
      <c r="L1045230" s="118"/>
      <c r="M1045230" s="118"/>
      <c r="N1045230" s="118"/>
      <c r="O1045230" s="118"/>
      <c r="XES1045230" s="1"/>
    </row>
    <row r="1045231" s="113" customFormat="1" customHeight="1" spans="8:16373">
      <c r="H1045231" s="117"/>
      <c r="I1045231" s="118"/>
      <c r="J1045231" s="118"/>
      <c r="K1045231" s="118"/>
      <c r="L1045231" s="118"/>
      <c r="M1045231" s="118"/>
      <c r="N1045231" s="118"/>
      <c r="O1045231" s="118"/>
      <c r="XES1045231" s="1"/>
    </row>
    <row r="1045232" s="113" customFormat="1" customHeight="1" spans="8:16373">
      <c r="H1045232" s="117"/>
      <c r="I1045232" s="118"/>
      <c r="J1045232" s="118"/>
      <c r="K1045232" s="118"/>
      <c r="L1045232" s="118"/>
      <c r="M1045232" s="118"/>
      <c r="N1045232" s="118"/>
      <c r="O1045232" s="118"/>
      <c r="XES1045232" s="1"/>
    </row>
    <row r="1045233" s="113" customFormat="1" customHeight="1" spans="8:16373">
      <c r="H1045233" s="117"/>
      <c r="I1045233" s="118"/>
      <c r="J1045233" s="118"/>
      <c r="K1045233" s="118"/>
      <c r="L1045233" s="118"/>
      <c r="M1045233" s="118"/>
      <c r="N1045233" s="118"/>
      <c r="O1045233" s="118"/>
      <c r="XES1045233" s="1"/>
    </row>
    <row r="1045234" s="113" customFormat="1" customHeight="1" spans="8:16373">
      <c r="H1045234" s="117"/>
      <c r="I1045234" s="118"/>
      <c r="J1045234" s="118"/>
      <c r="K1045234" s="118"/>
      <c r="L1045234" s="118"/>
      <c r="M1045234" s="118"/>
      <c r="N1045234" s="118"/>
      <c r="O1045234" s="118"/>
      <c r="XES1045234" s="1"/>
    </row>
    <row r="1045235" s="113" customFormat="1" customHeight="1" spans="8:16373">
      <c r="H1045235" s="117"/>
      <c r="I1045235" s="118"/>
      <c r="J1045235" s="118"/>
      <c r="K1045235" s="118"/>
      <c r="L1045235" s="118"/>
      <c r="M1045235" s="118"/>
      <c r="N1045235" s="118"/>
      <c r="O1045235" s="118"/>
      <c r="XES1045235" s="1"/>
    </row>
    <row r="1045236" s="113" customFormat="1" customHeight="1" spans="8:16373">
      <c r="H1045236" s="117"/>
      <c r="I1045236" s="118"/>
      <c r="J1045236" s="118"/>
      <c r="K1045236" s="118"/>
      <c r="L1045236" s="118"/>
      <c r="M1045236" s="118"/>
      <c r="N1045236" s="118"/>
      <c r="O1045236" s="118"/>
      <c r="XES1045236" s="1"/>
    </row>
    <row r="1045237" s="113" customFormat="1" customHeight="1" spans="8:16373">
      <c r="H1045237" s="117"/>
      <c r="I1045237" s="118"/>
      <c r="J1045237" s="118"/>
      <c r="K1045237" s="118"/>
      <c r="L1045237" s="118"/>
      <c r="M1045237" s="118"/>
      <c r="N1045237" s="118"/>
      <c r="O1045237" s="118"/>
      <c r="XES1045237" s="1"/>
    </row>
    <row r="1045238" s="113" customFormat="1" customHeight="1" spans="8:16373">
      <c r="H1045238" s="117"/>
      <c r="I1045238" s="118"/>
      <c r="J1045238" s="118"/>
      <c r="K1045238" s="118"/>
      <c r="L1045238" s="118"/>
      <c r="M1045238" s="118"/>
      <c r="N1045238" s="118"/>
      <c r="O1045238" s="118"/>
      <c r="XES1045238" s="1"/>
    </row>
    <row r="1045239" s="113" customFormat="1" customHeight="1" spans="8:16373">
      <c r="H1045239" s="117"/>
      <c r="I1045239" s="118"/>
      <c r="J1045239" s="118"/>
      <c r="K1045239" s="118"/>
      <c r="L1045239" s="118"/>
      <c r="M1045239" s="118"/>
      <c r="N1045239" s="118"/>
      <c r="O1045239" s="118"/>
      <c r="XES1045239" s="1"/>
    </row>
    <row r="1045240" s="113" customFormat="1" customHeight="1" spans="8:16373">
      <c r="H1045240" s="117"/>
      <c r="I1045240" s="118"/>
      <c r="J1045240" s="118"/>
      <c r="K1045240" s="118"/>
      <c r="L1045240" s="118"/>
      <c r="M1045240" s="118"/>
      <c r="N1045240" s="118"/>
      <c r="O1045240" s="118"/>
      <c r="XES1045240" s="1"/>
    </row>
    <row r="1045241" s="113" customFormat="1" customHeight="1" spans="8:16373">
      <c r="H1045241" s="117"/>
      <c r="I1045241" s="118"/>
      <c r="J1045241" s="118"/>
      <c r="K1045241" s="118"/>
      <c r="L1045241" s="118"/>
      <c r="M1045241" s="118"/>
      <c r="N1045241" s="118"/>
      <c r="O1045241" s="118"/>
      <c r="XES1045241" s="1"/>
    </row>
    <row r="1045242" s="113" customFormat="1" customHeight="1" spans="8:16373">
      <c r="H1045242" s="117"/>
      <c r="I1045242" s="118"/>
      <c r="J1045242" s="118"/>
      <c r="K1045242" s="118"/>
      <c r="L1045242" s="118"/>
      <c r="M1045242" s="118"/>
      <c r="N1045242" s="118"/>
      <c r="O1045242" s="118"/>
      <c r="XES1045242" s="1"/>
    </row>
    <row r="1045243" s="113" customFormat="1" customHeight="1" spans="8:16373">
      <c r="H1045243" s="117"/>
      <c r="I1045243" s="118"/>
      <c r="J1045243" s="118"/>
      <c r="K1045243" s="118"/>
      <c r="L1045243" s="118"/>
      <c r="M1045243" s="118"/>
      <c r="N1045243" s="118"/>
      <c r="O1045243" s="118"/>
      <c r="XES1045243" s="1"/>
    </row>
    <row r="1045244" s="113" customFormat="1" customHeight="1" spans="8:16373">
      <c r="H1045244" s="117"/>
      <c r="I1045244" s="118"/>
      <c r="J1045244" s="118"/>
      <c r="K1045244" s="118"/>
      <c r="L1045244" s="118"/>
      <c r="M1045244" s="118"/>
      <c r="N1045244" s="118"/>
      <c r="O1045244" s="118"/>
      <c r="XES1045244" s="1"/>
    </row>
    <row r="1045245" s="113" customFormat="1" customHeight="1" spans="8:16373">
      <c r="H1045245" s="117"/>
      <c r="I1045245" s="118"/>
      <c r="J1045245" s="118"/>
      <c r="K1045245" s="118"/>
      <c r="L1045245" s="118"/>
      <c r="M1045245" s="118"/>
      <c r="N1045245" s="118"/>
      <c r="O1045245" s="118"/>
      <c r="XES1045245" s="1"/>
    </row>
    <row r="1045246" s="113" customFormat="1" customHeight="1" spans="8:16373">
      <c r="H1045246" s="117"/>
      <c r="I1045246" s="118"/>
      <c r="J1045246" s="118"/>
      <c r="K1045246" s="118"/>
      <c r="L1045246" s="118"/>
      <c r="M1045246" s="118"/>
      <c r="N1045246" s="118"/>
      <c r="O1045246" s="118"/>
      <c r="XES1045246" s="1"/>
    </row>
    <row r="1045247" s="113" customFormat="1" customHeight="1" spans="8:16373">
      <c r="H1045247" s="117"/>
      <c r="I1045247" s="118"/>
      <c r="J1045247" s="118"/>
      <c r="K1045247" s="118"/>
      <c r="L1045247" s="118"/>
      <c r="M1045247" s="118"/>
      <c r="N1045247" s="118"/>
      <c r="O1045247" s="118"/>
      <c r="XES1045247" s="1"/>
    </row>
    <row r="1045248" s="113" customFormat="1" customHeight="1" spans="8:16373">
      <c r="H1045248" s="117"/>
      <c r="I1045248" s="118"/>
      <c r="J1045248" s="118"/>
      <c r="K1045248" s="118"/>
      <c r="L1045248" s="118"/>
      <c r="M1045248" s="118"/>
      <c r="N1045248" s="118"/>
      <c r="O1045248" s="118"/>
      <c r="XES1045248" s="1"/>
    </row>
    <row r="1045249" s="113" customFormat="1" customHeight="1" spans="8:16373">
      <c r="H1045249" s="117"/>
      <c r="I1045249" s="118"/>
      <c r="J1045249" s="118"/>
      <c r="K1045249" s="118"/>
      <c r="L1045249" s="118"/>
      <c r="M1045249" s="118"/>
      <c r="N1045249" s="118"/>
      <c r="O1045249" s="118"/>
      <c r="XES1045249" s="1"/>
    </row>
    <row r="1045250" s="113" customFormat="1" customHeight="1" spans="8:16373">
      <c r="H1045250" s="117"/>
      <c r="I1045250" s="118"/>
      <c r="J1045250" s="118"/>
      <c r="K1045250" s="118"/>
      <c r="L1045250" s="118"/>
      <c r="M1045250" s="118"/>
      <c r="N1045250" s="118"/>
      <c r="O1045250" s="118"/>
      <c r="XES1045250" s="1"/>
    </row>
    <row r="1045251" s="113" customFormat="1" customHeight="1" spans="8:16373">
      <c r="H1045251" s="117"/>
      <c r="I1045251" s="118"/>
      <c r="J1045251" s="118"/>
      <c r="K1045251" s="118"/>
      <c r="L1045251" s="118"/>
      <c r="M1045251" s="118"/>
      <c r="N1045251" s="118"/>
      <c r="O1045251" s="118"/>
      <c r="XES1045251" s="1"/>
    </row>
    <row r="1045252" s="113" customFormat="1" customHeight="1" spans="8:16373">
      <c r="H1045252" s="117"/>
      <c r="I1045252" s="118"/>
      <c r="J1045252" s="118"/>
      <c r="K1045252" s="118"/>
      <c r="L1045252" s="118"/>
      <c r="M1045252" s="118"/>
      <c r="N1045252" s="118"/>
      <c r="O1045252" s="118"/>
      <c r="XES1045252" s="1"/>
    </row>
    <row r="1045253" s="113" customFormat="1" customHeight="1" spans="8:16373">
      <c r="H1045253" s="117"/>
      <c r="I1045253" s="118"/>
      <c r="J1045253" s="118"/>
      <c r="K1045253" s="118"/>
      <c r="L1045253" s="118"/>
      <c r="M1045253" s="118"/>
      <c r="N1045253" s="118"/>
      <c r="O1045253" s="118"/>
      <c r="XES1045253" s="1"/>
    </row>
    <row r="1045254" s="113" customFormat="1" customHeight="1" spans="8:16373">
      <c r="H1045254" s="117"/>
      <c r="I1045254" s="118"/>
      <c r="J1045254" s="118"/>
      <c r="K1045254" s="118"/>
      <c r="L1045254" s="118"/>
      <c r="M1045254" s="118"/>
      <c r="N1045254" s="118"/>
      <c r="O1045254" s="118"/>
      <c r="XES1045254" s="1"/>
    </row>
    <row r="1045255" s="113" customFormat="1" customHeight="1" spans="8:16373">
      <c r="H1045255" s="117"/>
      <c r="I1045255" s="118"/>
      <c r="J1045255" s="118"/>
      <c r="K1045255" s="118"/>
      <c r="L1045255" s="118"/>
      <c r="M1045255" s="118"/>
      <c r="N1045255" s="118"/>
      <c r="O1045255" s="118"/>
      <c r="XES1045255" s="1"/>
    </row>
    <row r="1045256" s="113" customFormat="1" customHeight="1" spans="8:16373">
      <c r="H1045256" s="117"/>
      <c r="I1045256" s="118"/>
      <c r="J1045256" s="118"/>
      <c r="K1045256" s="118"/>
      <c r="L1045256" s="118"/>
      <c r="M1045256" s="118"/>
      <c r="N1045256" s="118"/>
      <c r="O1045256" s="118"/>
      <c r="XES1045256" s="1"/>
    </row>
    <row r="1045257" s="113" customFormat="1" customHeight="1" spans="8:16373">
      <c r="H1045257" s="117"/>
      <c r="I1045257" s="118"/>
      <c r="J1045257" s="118"/>
      <c r="K1045257" s="118"/>
      <c r="L1045257" s="118"/>
      <c r="M1045257" s="118"/>
      <c r="N1045257" s="118"/>
      <c r="O1045257" s="118"/>
      <c r="XES1045257" s="1"/>
    </row>
    <row r="1045258" s="113" customFormat="1" customHeight="1" spans="8:16373">
      <c r="H1045258" s="117"/>
      <c r="I1045258" s="118"/>
      <c r="J1045258" s="118"/>
      <c r="K1045258" s="118"/>
      <c r="L1045258" s="118"/>
      <c r="M1045258" s="118"/>
      <c r="N1045258" s="118"/>
      <c r="O1045258" s="118"/>
      <c r="XES1045258" s="1"/>
    </row>
    <row r="1045259" s="113" customFormat="1" customHeight="1" spans="8:16373">
      <c r="H1045259" s="117"/>
      <c r="I1045259" s="118"/>
      <c r="J1045259" s="118"/>
      <c r="K1045259" s="118"/>
      <c r="L1045259" s="118"/>
      <c r="M1045259" s="118"/>
      <c r="N1045259" s="118"/>
      <c r="O1045259" s="118"/>
      <c r="XES1045259" s="1"/>
    </row>
    <row r="1045260" s="113" customFormat="1" customHeight="1" spans="8:16373">
      <c r="H1045260" s="117"/>
      <c r="I1045260" s="118"/>
      <c r="J1045260" s="118"/>
      <c r="K1045260" s="118"/>
      <c r="L1045260" s="118"/>
      <c r="M1045260" s="118"/>
      <c r="N1045260" s="118"/>
      <c r="O1045260" s="118"/>
      <c r="XES1045260" s="1"/>
    </row>
    <row r="1045261" s="113" customFormat="1" customHeight="1" spans="8:16373">
      <c r="H1045261" s="117"/>
      <c r="I1045261" s="118"/>
      <c r="J1045261" s="118"/>
      <c r="K1045261" s="118"/>
      <c r="L1045261" s="118"/>
      <c r="M1045261" s="118"/>
      <c r="N1045261" s="118"/>
      <c r="O1045261" s="118"/>
      <c r="XES1045261" s="1"/>
    </row>
    <row r="1045262" s="113" customFormat="1" customHeight="1" spans="8:16373">
      <c r="H1045262" s="117"/>
      <c r="I1045262" s="118"/>
      <c r="J1045262" s="118"/>
      <c r="K1045262" s="118"/>
      <c r="L1045262" s="118"/>
      <c r="M1045262" s="118"/>
      <c r="N1045262" s="118"/>
      <c r="O1045262" s="118"/>
      <c r="XES1045262" s="1"/>
    </row>
    <row r="1045263" s="113" customFormat="1" customHeight="1" spans="8:16373">
      <c r="H1045263" s="117"/>
      <c r="I1045263" s="118"/>
      <c r="J1045263" s="118"/>
      <c r="K1045263" s="118"/>
      <c r="L1045263" s="118"/>
      <c r="M1045263" s="118"/>
      <c r="N1045263" s="118"/>
      <c r="O1045263" s="118"/>
      <c r="XES1045263" s="1"/>
    </row>
    <row r="1045264" s="113" customFormat="1" customHeight="1" spans="8:16373">
      <c r="H1045264" s="117"/>
      <c r="I1045264" s="118"/>
      <c r="J1045264" s="118"/>
      <c r="K1045264" s="118"/>
      <c r="L1045264" s="118"/>
      <c r="M1045264" s="118"/>
      <c r="N1045264" s="118"/>
      <c r="O1045264" s="118"/>
      <c r="XES1045264" s="1"/>
    </row>
    <row r="1045265" s="113" customFormat="1" customHeight="1" spans="8:16373">
      <c r="H1045265" s="117"/>
      <c r="I1045265" s="118"/>
      <c r="J1045265" s="118"/>
      <c r="K1045265" s="118"/>
      <c r="L1045265" s="118"/>
      <c r="M1045265" s="118"/>
      <c r="N1045265" s="118"/>
      <c r="O1045265" s="118"/>
      <c r="XES1045265" s="1"/>
    </row>
    <row r="1045266" s="113" customFormat="1" customHeight="1" spans="8:16373">
      <c r="H1045266" s="117"/>
      <c r="I1045266" s="118"/>
      <c r="J1045266" s="118"/>
      <c r="K1045266" s="118"/>
      <c r="L1045266" s="118"/>
      <c r="M1045266" s="118"/>
      <c r="N1045266" s="118"/>
      <c r="O1045266" s="118"/>
      <c r="XES1045266" s="1"/>
    </row>
    <row r="1045267" s="113" customFormat="1" customHeight="1" spans="8:16373">
      <c r="H1045267" s="117"/>
      <c r="I1045267" s="118"/>
      <c r="J1045267" s="118"/>
      <c r="K1045267" s="118"/>
      <c r="L1045267" s="118"/>
      <c r="M1045267" s="118"/>
      <c r="N1045267" s="118"/>
      <c r="O1045267" s="118"/>
      <c r="XES1045267" s="1"/>
    </row>
    <row r="1045268" s="113" customFormat="1" customHeight="1" spans="8:16373">
      <c r="H1045268" s="117"/>
      <c r="I1045268" s="118"/>
      <c r="J1045268" s="118"/>
      <c r="K1045268" s="118"/>
      <c r="L1045268" s="118"/>
      <c r="M1045268" s="118"/>
      <c r="N1045268" s="118"/>
      <c r="O1045268" s="118"/>
      <c r="XES1045268" s="1"/>
    </row>
    <row r="1045269" s="113" customFormat="1" customHeight="1" spans="8:16373">
      <c r="H1045269" s="117"/>
      <c r="I1045269" s="118"/>
      <c r="J1045269" s="118"/>
      <c r="K1045269" s="118"/>
      <c r="L1045269" s="118"/>
      <c r="M1045269" s="118"/>
      <c r="N1045269" s="118"/>
      <c r="O1045269" s="118"/>
      <c r="XES1045269" s="1"/>
    </row>
    <row r="1045270" s="113" customFormat="1" customHeight="1" spans="8:16373">
      <c r="H1045270" s="117"/>
      <c r="I1045270" s="118"/>
      <c r="J1045270" s="118"/>
      <c r="K1045270" s="118"/>
      <c r="L1045270" s="118"/>
      <c r="M1045270" s="118"/>
      <c r="N1045270" s="118"/>
      <c r="O1045270" s="118"/>
      <c r="XES1045270" s="1"/>
    </row>
    <row r="1045271" s="113" customFormat="1" customHeight="1" spans="8:16373">
      <c r="H1045271" s="117"/>
      <c r="I1045271" s="118"/>
      <c r="J1045271" s="118"/>
      <c r="K1045271" s="118"/>
      <c r="L1045271" s="118"/>
      <c r="M1045271" s="118"/>
      <c r="N1045271" s="118"/>
      <c r="O1045271" s="118"/>
      <c r="XES1045271" s="1"/>
    </row>
    <row r="1045272" s="113" customFormat="1" customHeight="1" spans="8:16373">
      <c r="H1045272" s="117"/>
      <c r="I1045272" s="118"/>
      <c r="J1045272" s="118"/>
      <c r="K1045272" s="118"/>
      <c r="L1045272" s="118"/>
      <c r="M1045272" s="118"/>
      <c r="N1045272" s="118"/>
      <c r="O1045272" s="118"/>
      <c r="XES1045272" s="1"/>
    </row>
    <row r="1045273" s="113" customFormat="1" customHeight="1" spans="8:16373">
      <c r="H1045273" s="117"/>
      <c r="I1045273" s="118"/>
      <c r="J1045273" s="118"/>
      <c r="K1045273" s="118"/>
      <c r="L1045273" s="118"/>
      <c r="M1045273" s="118"/>
      <c r="N1045273" s="118"/>
      <c r="O1045273" s="118"/>
      <c r="XES1045273" s="1"/>
    </row>
    <row r="1045274" s="113" customFormat="1" customHeight="1" spans="8:16373">
      <c r="H1045274" s="117"/>
      <c r="I1045274" s="118"/>
      <c r="J1045274" s="118"/>
      <c r="K1045274" s="118"/>
      <c r="L1045274" s="118"/>
      <c r="M1045274" s="118"/>
      <c r="N1045274" s="118"/>
      <c r="O1045274" s="118"/>
      <c r="XES1045274" s="1"/>
    </row>
    <row r="1045275" s="113" customFormat="1" customHeight="1" spans="8:16373">
      <c r="H1045275" s="117"/>
      <c r="I1045275" s="118"/>
      <c r="J1045275" s="118"/>
      <c r="K1045275" s="118"/>
      <c r="L1045275" s="118"/>
      <c r="M1045275" s="118"/>
      <c r="N1045275" s="118"/>
      <c r="O1045275" s="118"/>
      <c r="XES1045275" s="1"/>
    </row>
    <row r="1045276" s="113" customFormat="1" customHeight="1" spans="8:16373">
      <c r="H1045276" s="117"/>
      <c r="I1045276" s="118"/>
      <c r="J1045276" s="118"/>
      <c r="K1045276" s="118"/>
      <c r="L1045276" s="118"/>
      <c r="M1045276" s="118"/>
      <c r="N1045276" s="118"/>
      <c r="O1045276" s="118"/>
      <c r="XES1045276" s="1"/>
    </row>
    <row r="1045277" s="113" customFormat="1" customHeight="1" spans="8:16373">
      <c r="H1045277" s="117"/>
      <c r="I1045277" s="118"/>
      <c r="J1045277" s="118"/>
      <c r="K1045277" s="118"/>
      <c r="L1045277" s="118"/>
      <c r="M1045277" s="118"/>
      <c r="N1045277" s="118"/>
      <c r="O1045277" s="118"/>
      <c r="XES1045277" s="1"/>
    </row>
    <row r="1045278" s="113" customFormat="1" customHeight="1" spans="8:16373">
      <c r="H1045278" s="117"/>
      <c r="I1045278" s="118"/>
      <c r="J1045278" s="118"/>
      <c r="K1045278" s="118"/>
      <c r="L1045278" s="118"/>
      <c r="M1045278" s="118"/>
      <c r="N1045278" s="118"/>
      <c r="O1045278" s="118"/>
      <c r="XES1045278" s="1"/>
    </row>
    <row r="1045279" s="113" customFormat="1" customHeight="1" spans="8:16373">
      <c r="H1045279" s="117"/>
      <c r="I1045279" s="118"/>
      <c r="J1045279" s="118"/>
      <c r="K1045279" s="118"/>
      <c r="L1045279" s="118"/>
      <c r="M1045279" s="118"/>
      <c r="N1045279" s="118"/>
      <c r="O1045279" s="118"/>
      <c r="XES1045279" s="1"/>
    </row>
    <row r="1045280" s="113" customFormat="1" customHeight="1" spans="8:16373">
      <c r="H1045280" s="117"/>
      <c r="I1045280" s="118"/>
      <c r="J1045280" s="118"/>
      <c r="K1045280" s="118"/>
      <c r="L1045280" s="118"/>
      <c r="M1045280" s="118"/>
      <c r="N1045280" s="118"/>
      <c r="O1045280" s="118"/>
      <c r="XES1045280" s="1"/>
    </row>
    <row r="1045281" s="113" customFormat="1" customHeight="1" spans="8:16373">
      <c r="H1045281" s="117"/>
      <c r="I1045281" s="118"/>
      <c r="J1045281" s="118"/>
      <c r="K1045281" s="118"/>
      <c r="L1045281" s="118"/>
      <c r="M1045281" s="118"/>
      <c r="N1045281" s="118"/>
      <c r="O1045281" s="118"/>
      <c r="XES1045281" s="1"/>
    </row>
    <row r="1045282" s="113" customFormat="1" customHeight="1" spans="8:16373">
      <c r="H1045282" s="117"/>
      <c r="I1045282" s="118"/>
      <c r="J1045282" s="118"/>
      <c r="K1045282" s="118"/>
      <c r="L1045282" s="118"/>
      <c r="M1045282" s="118"/>
      <c r="N1045282" s="118"/>
      <c r="O1045282" s="118"/>
      <c r="XES1045282" s="1"/>
    </row>
    <row r="1045283" s="113" customFormat="1" customHeight="1" spans="8:16373">
      <c r="H1045283" s="117"/>
      <c r="I1045283" s="118"/>
      <c r="J1045283" s="118"/>
      <c r="K1045283" s="118"/>
      <c r="L1045283" s="118"/>
      <c r="M1045283" s="118"/>
      <c r="N1045283" s="118"/>
      <c r="O1045283" s="118"/>
      <c r="XES1045283" s="1"/>
    </row>
    <row r="1045284" s="113" customFormat="1" customHeight="1" spans="8:16373">
      <c r="H1045284" s="117"/>
      <c r="I1045284" s="118"/>
      <c r="J1045284" s="118"/>
      <c r="K1045284" s="118"/>
      <c r="L1045284" s="118"/>
      <c r="M1045284" s="118"/>
      <c r="N1045284" s="118"/>
      <c r="O1045284" s="118"/>
      <c r="XES1045284" s="1"/>
    </row>
    <row r="1045285" s="113" customFormat="1" customHeight="1" spans="8:16373">
      <c r="H1045285" s="117"/>
      <c r="I1045285" s="118"/>
      <c r="J1045285" s="118"/>
      <c r="K1045285" s="118"/>
      <c r="L1045285" s="118"/>
      <c r="M1045285" s="118"/>
      <c r="N1045285" s="118"/>
      <c r="O1045285" s="118"/>
      <c r="XES1045285" s="1"/>
    </row>
    <row r="1045286" s="113" customFormat="1" customHeight="1" spans="8:16373">
      <c r="H1045286" s="117"/>
      <c r="I1045286" s="118"/>
      <c r="J1045286" s="118"/>
      <c r="K1045286" s="118"/>
      <c r="L1045286" s="118"/>
      <c r="M1045286" s="118"/>
      <c r="N1045286" s="118"/>
      <c r="O1045286" s="118"/>
      <c r="XES1045286" s="1"/>
    </row>
    <row r="1045287" s="113" customFormat="1" customHeight="1" spans="8:16373">
      <c r="H1045287" s="117"/>
      <c r="I1045287" s="118"/>
      <c r="J1045287" s="118"/>
      <c r="K1045287" s="118"/>
      <c r="L1045287" s="118"/>
      <c r="M1045287" s="118"/>
      <c r="N1045287" s="118"/>
      <c r="O1045287" s="118"/>
      <c r="XES1045287" s="1"/>
    </row>
    <row r="1045288" s="113" customFormat="1" customHeight="1" spans="8:16373">
      <c r="H1045288" s="117"/>
      <c r="I1045288" s="118"/>
      <c r="J1045288" s="118"/>
      <c r="K1045288" s="118"/>
      <c r="L1045288" s="118"/>
      <c r="M1045288" s="118"/>
      <c r="N1045288" s="118"/>
      <c r="O1045288" s="118"/>
      <c r="XES1045288" s="1"/>
    </row>
    <row r="1045289" s="113" customFormat="1" customHeight="1" spans="8:16373">
      <c r="H1045289" s="117"/>
      <c r="I1045289" s="118"/>
      <c r="J1045289" s="118"/>
      <c r="K1045289" s="118"/>
      <c r="L1045289" s="118"/>
      <c r="M1045289" s="118"/>
      <c r="N1045289" s="118"/>
      <c r="O1045289" s="118"/>
      <c r="XES1045289" s="1"/>
    </row>
    <row r="1045290" s="113" customFormat="1" customHeight="1" spans="8:16373">
      <c r="H1045290" s="117"/>
      <c r="I1045290" s="118"/>
      <c r="J1045290" s="118"/>
      <c r="K1045290" s="118"/>
      <c r="L1045290" s="118"/>
      <c r="M1045290" s="118"/>
      <c r="N1045290" s="118"/>
      <c r="O1045290" s="118"/>
      <c r="XES1045290" s="1"/>
    </row>
    <row r="1045291" s="113" customFormat="1" customHeight="1" spans="8:16373">
      <c r="H1045291" s="117"/>
      <c r="I1045291" s="118"/>
      <c r="J1045291" s="118"/>
      <c r="K1045291" s="118"/>
      <c r="L1045291" s="118"/>
      <c r="M1045291" s="118"/>
      <c r="N1045291" s="118"/>
      <c r="O1045291" s="118"/>
      <c r="XES1045291" s="1"/>
    </row>
    <row r="1045292" s="113" customFormat="1" customHeight="1" spans="8:16373">
      <c r="H1045292" s="117"/>
      <c r="I1045292" s="118"/>
      <c r="J1045292" s="118"/>
      <c r="K1045292" s="118"/>
      <c r="L1045292" s="118"/>
      <c r="M1045292" s="118"/>
      <c r="N1045292" s="118"/>
      <c r="O1045292" s="118"/>
      <c r="XES1045292" s="1"/>
    </row>
    <row r="1045293" s="113" customFormat="1" customHeight="1" spans="8:16373">
      <c r="H1045293" s="117"/>
      <c r="I1045293" s="118"/>
      <c r="J1045293" s="118"/>
      <c r="K1045293" s="118"/>
      <c r="L1045293" s="118"/>
      <c r="M1045293" s="118"/>
      <c r="N1045293" s="118"/>
      <c r="O1045293" s="118"/>
      <c r="XES1045293" s="1"/>
    </row>
    <row r="1045294" s="113" customFormat="1" customHeight="1" spans="8:16373">
      <c r="H1045294" s="117"/>
      <c r="I1045294" s="118"/>
      <c r="J1045294" s="118"/>
      <c r="K1045294" s="118"/>
      <c r="L1045294" s="118"/>
      <c r="M1045294" s="118"/>
      <c r="N1045294" s="118"/>
      <c r="O1045294" s="118"/>
      <c r="XES1045294" s="1"/>
    </row>
    <row r="1045295" s="113" customFormat="1" customHeight="1" spans="8:16373">
      <c r="H1045295" s="117"/>
      <c r="I1045295" s="118"/>
      <c r="J1045295" s="118"/>
      <c r="K1045295" s="118"/>
      <c r="L1045295" s="118"/>
      <c r="M1045295" s="118"/>
      <c r="N1045295" s="118"/>
      <c r="O1045295" s="118"/>
      <c r="XES1045295" s="1"/>
    </row>
    <row r="1045296" s="113" customFormat="1" customHeight="1" spans="8:16373">
      <c r="H1045296" s="117"/>
      <c r="I1045296" s="118"/>
      <c r="J1045296" s="118"/>
      <c r="K1045296" s="118"/>
      <c r="L1045296" s="118"/>
      <c r="M1045296" s="118"/>
      <c r="N1045296" s="118"/>
      <c r="O1045296" s="118"/>
      <c r="XES1045296" s="1"/>
    </row>
    <row r="1045297" s="113" customFormat="1" customHeight="1" spans="8:16373">
      <c r="H1045297" s="117"/>
      <c r="I1045297" s="118"/>
      <c r="J1045297" s="118"/>
      <c r="K1045297" s="118"/>
      <c r="L1045297" s="118"/>
      <c r="M1045297" s="118"/>
      <c r="N1045297" s="118"/>
      <c r="O1045297" s="118"/>
      <c r="XES1045297" s="1"/>
    </row>
    <row r="1045298" s="113" customFormat="1" customHeight="1" spans="8:16373">
      <c r="H1045298" s="117"/>
      <c r="I1045298" s="118"/>
      <c r="J1045298" s="118"/>
      <c r="K1045298" s="118"/>
      <c r="L1045298" s="118"/>
      <c r="M1045298" s="118"/>
      <c r="N1045298" s="118"/>
      <c r="O1045298" s="118"/>
      <c r="XES1045298" s="1"/>
    </row>
    <row r="1045299" s="113" customFormat="1" customHeight="1" spans="8:16373">
      <c r="H1045299" s="117"/>
      <c r="I1045299" s="118"/>
      <c r="J1045299" s="118"/>
      <c r="K1045299" s="118"/>
      <c r="L1045299" s="118"/>
      <c r="M1045299" s="118"/>
      <c r="N1045299" s="118"/>
      <c r="O1045299" s="118"/>
      <c r="XES1045299" s="1"/>
    </row>
    <row r="1045300" s="113" customFormat="1" customHeight="1" spans="8:16373">
      <c r="H1045300" s="117"/>
      <c r="I1045300" s="118"/>
      <c r="J1045300" s="118"/>
      <c r="K1045300" s="118"/>
      <c r="L1045300" s="118"/>
      <c r="M1045300" s="118"/>
      <c r="N1045300" s="118"/>
      <c r="O1045300" s="118"/>
      <c r="XES1045300" s="1"/>
    </row>
    <row r="1045301" s="113" customFormat="1" customHeight="1" spans="8:16373">
      <c r="H1045301" s="117"/>
      <c r="I1045301" s="118"/>
      <c r="J1045301" s="118"/>
      <c r="K1045301" s="118"/>
      <c r="L1045301" s="118"/>
      <c r="M1045301" s="118"/>
      <c r="N1045301" s="118"/>
      <c r="O1045301" s="118"/>
      <c r="XES1045301" s="1"/>
    </row>
    <row r="1045302" s="113" customFormat="1" customHeight="1" spans="8:16373">
      <c r="H1045302" s="117"/>
      <c r="I1045302" s="118"/>
      <c r="J1045302" s="118"/>
      <c r="K1045302" s="118"/>
      <c r="L1045302" s="118"/>
      <c r="M1045302" s="118"/>
      <c r="N1045302" s="118"/>
      <c r="O1045302" s="118"/>
      <c r="XES1045302" s="1"/>
    </row>
    <row r="1045303" s="113" customFormat="1" customHeight="1" spans="8:16373">
      <c r="H1045303" s="117"/>
      <c r="I1045303" s="118"/>
      <c r="J1045303" s="118"/>
      <c r="K1045303" s="118"/>
      <c r="L1045303" s="118"/>
      <c r="M1045303" s="118"/>
      <c r="N1045303" s="118"/>
      <c r="O1045303" s="118"/>
      <c r="XES1045303" s="1"/>
    </row>
    <row r="1045304" s="113" customFormat="1" customHeight="1" spans="8:16373">
      <c r="H1045304" s="117"/>
      <c r="I1045304" s="118"/>
      <c r="J1045304" s="118"/>
      <c r="K1045304" s="118"/>
      <c r="L1045304" s="118"/>
      <c r="M1045304" s="118"/>
      <c r="N1045304" s="118"/>
      <c r="O1045304" s="118"/>
      <c r="XES1045304" s="1"/>
    </row>
    <row r="1045305" s="113" customFormat="1" customHeight="1" spans="8:16373">
      <c r="H1045305" s="117"/>
      <c r="I1045305" s="118"/>
      <c r="J1045305" s="118"/>
      <c r="K1045305" s="118"/>
      <c r="L1045305" s="118"/>
      <c r="M1045305" s="118"/>
      <c r="N1045305" s="118"/>
      <c r="O1045305" s="118"/>
      <c r="XES1045305" s="1"/>
    </row>
    <row r="1045306" s="113" customFormat="1" customHeight="1" spans="8:16373">
      <c r="H1045306" s="117"/>
      <c r="I1045306" s="118"/>
      <c r="J1045306" s="118"/>
      <c r="K1045306" s="118"/>
      <c r="L1045306" s="118"/>
      <c r="M1045306" s="118"/>
      <c r="N1045306" s="118"/>
      <c r="O1045306" s="118"/>
      <c r="XES1045306" s="1"/>
    </row>
    <row r="1045307" s="113" customFormat="1" customHeight="1" spans="8:16373">
      <c r="H1045307" s="117"/>
      <c r="I1045307" s="118"/>
      <c r="J1045307" s="118"/>
      <c r="K1045307" s="118"/>
      <c r="L1045307" s="118"/>
      <c r="M1045307" s="118"/>
      <c r="N1045307" s="118"/>
      <c r="O1045307" s="118"/>
      <c r="XES1045307" s="1"/>
    </row>
    <row r="1045308" s="113" customFormat="1" customHeight="1" spans="8:16373">
      <c r="H1045308" s="117"/>
      <c r="I1045308" s="118"/>
      <c r="J1045308" s="118"/>
      <c r="K1045308" s="118"/>
      <c r="L1045308" s="118"/>
      <c r="M1045308" s="118"/>
      <c r="N1045308" s="118"/>
      <c r="O1045308" s="118"/>
      <c r="XES1045308" s="1"/>
    </row>
    <row r="1045309" s="113" customFormat="1" customHeight="1" spans="8:16373">
      <c r="H1045309" s="117"/>
      <c r="I1045309" s="118"/>
      <c r="J1045309" s="118"/>
      <c r="K1045309" s="118"/>
      <c r="L1045309" s="118"/>
      <c r="M1045309" s="118"/>
      <c r="N1045309" s="118"/>
      <c r="O1045309" s="118"/>
      <c r="XES1045309" s="1"/>
    </row>
    <row r="1045310" s="113" customFormat="1" customHeight="1" spans="8:16373">
      <c r="H1045310" s="117"/>
      <c r="I1045310" s="118"/>
      <c r="J1045310" s="118"/>
      <c r="K1045310" s="118"/>
      <c r="L1045310" s="118"/>
      <c r="M1045310" s="118"/>
      <c r="N1045310" s="118"/>
      <c r="O1045310" s="118"/>
      <c r="XES1045310" s="1"/>
    </row>
    <row r="1045311" s="113" customFormat="1" customHeight="1" spans="8:16373">
      <c r="H1045311" s="117"/>
      <c r="I1045311" s="118"/>
      <c r="J1045311" s="118"/>
      <c r="K1045311" s="118"/>
      <c r="L1045311" s="118"/>
      <c r="M1045311" s="118"/>
      <c r="N1045311" s="118"/>
      <c r="O1045311" s="118"/>
      <c r="XES1045311" s="1"/>
    </row>
    <row r="1045312" s="113" customFormat="1" customHeight="1" spans="8:16373">
      <c r="H1045312" s="117"/>
      <c r="I1045312" s="118"/>
      <c r="J1045312" s="118"/>
      <c r="K1045312" s="118"/>
      <c r="L1045312" s="118"/>
      <c r="M1045312" s="118"/>
      <c r="N1045312" s="118"/>
      <c r="O1045312" s="118"/>
      <c r="XES1045312" s="1"/>
    </row>
    <row r="1045313" s="113" customFormat="1" customHeight="1" spans="8:16373">
      <c r="H1045313" s="117"/>
      <c r="I1045313" s="118"/>
      <c r="J1045313" s="118"/>
      <c r="K1045313" s="118"/>
      <c r="L1045313" s="118"/>
      <c r="M1045313" s="118"/>
      <c r="N1045313" s="118"/>
      <c r="O1045313" s="118"/>
      <c r="XES1045313" s="1"/>
    </row>
    <row r="1045314" s="113" customFormat="1" customHeight="1" spans="8:16373">
      <c r="H1045314" s="117"/>
      <c r="I1045314" s="118"/>
      <c r="J1045314" s="118"/>
      <c r="K1045314" s="118"/>
      <c r="L1045314" s="118"/>
      <c r="M1045314" s="118"/>
      <c r="N1045314" s="118"/>
      <c r="O1045314" s="118"/>
      <c r="XES1045314" s="1"/>
    </row>
    <row r="1045315" s="113" customFormat="1" customHeight="1" spans="8:16373">
      <c r="H1045315" s="117"/>
      <c r="I1045315" s="118"/>
      <c r="J1045315" s="118"/>
      <c r="K1045315" s="118"/>
      <c r="L1045315" s="118"/>
      <c r="M1045315" s="118"/>
      <c r="N1045315" s="118"/>
      <c r="O1045315" s="118"/>
      <c r="XES1045315" s="1"/>
    </row>
    <row r="1045316" s="113" customFormat="1" customHeight="1" spans="8:16373">
      <c r="H1045316" s="117"/>
      <c r="I1045316" s="118"/>
      <c r="J1045316" s="118"/>
      <c r="K1045316" s="118"/>
      <c r="L1045316" s="118"/>
      <c r="M1045316" s="118"/>
      <c r="N1045316" s="118"/>
      <c r="O1045316" s="118"/>
      <c r="XES1045316" s="1"/>
    </row>
    <row r="1045317" s="113" customFormat="1" customHeight="1" spans="8:16373">
      <c r="H1045317" s="117"/>
      <c r="I1045317" s="118"/>
      <c r="J1045317" s="118"/>
      <c r="K1045317" s="118"/>
      <c r="L1045317" s="118"/>
      <c r="M1045317" s="118"/>
      <c r="N1045317" s="118"/>
      <c r="O1045317" s="118"/>
      <c r="XES1045317" s="1"/>
    </row>
    <row r="1045318" s="113" customFormat="1" customHeight="1" spans="8:16373">
      <c r="H1045318" s="117"/>
      <c r="I1045318" s="118"/>
      <c r="J1045318" s="118"/>
      <c r="K1045318" s="118"/>
      <c r="L1045318" s="118"/>
      <c r="M1045318" s="118"/>
      <c r="N1045318" s="118"/>
      <c r="O1045318" s="118"/>
      <c r="XES1045318" s="1"/>
    </row>
    <row r="1045319" s="113" customFormat="1" customHeight="1" spans="8:16373">
      <c r="H1045319" s="117"/>
      <c r="I1045319" s="118"/>
      <c r="J1045319" s="118"/>
      <c r="K1045319" s="118"/>
      <c r="L1045319" s="118"/>
      <c r="M1045319" s="118"/>
      <c r="N1045319" s="118"/>
      <c r="O1045319" s="118"/>
      <c r="XES1045319" s="1"/>
    </row>
    <row r="1045320" s="113" customFormat="1" customHeight="1" spans="8:16373">
      <c r="H1045320" s="117"/>
      <c r="I1045320" s="118"/>
      <c r="J1045320" s="118"/>
      <c r="K1045320" s="118"/>
      <c r="L1045320" s="118"/>
      <c r="M1045320" s="118"/>
      <c r="N1045320" s="118"/>
      <c r="O1045320" s="118"/>
      <c r="XES1045320" s="1"/>
    </row>
    <row r="1045321" s="113" customFormat="1" customHeight="1" spans="8:16373">
      <c r="H1045321" s="117"/>
      <c r="I1045321" s="118"/>
      <c r="J1045321" s="118"/>
      <c r="K1045321" s="118"/>
      <c r="L1045321" s="118"/>
      <c r="M1045321" s="118"/>
      <c r="N1045321" s="118"/>
      <c r="O1045321" s="118"/>
      <c r="XES1045321" s="1"/>
    </row>
    <row r="1045322" s="113" customFormat="1" customHeight="1" spans="8:16373">
      <c r="H1045322" s="117"/>
      <c r="I1045322" s="118"/>
      <c r="J1045322" s="118"/>
      <c r="K1045322" s="118"/>
      <c r="L1045322" s="118"/>
      <c r="M1045322" s="118"/>
      <c r="N1045322" s="118"/>
      <c r="O1045322" s="118"/>
      <c r="XES1045322" s="1"/>
    </row>
    <row r="1045323" s="113" customFormat="1" customHeight="1" spans="8:16373">
      <c r="H1045323" s="117"/>
      <c r="I1045323" s="118"/>
      <c r="J1045323" s="118"/>
      <c r="K1045323" s="118"/>
      <c r="L1045323" s="118"/>
      <c r="M1045323" s="118"/>
      <c r="N1045323" s="118"/>
      <c r="O1045323" s="118"/>
      <c r="XES1045323" s="1"/>
    </row>
    <row r="1045324" s="113" customFormat="1" customHeight="1" spans="8:16373">
      <c r="H1045324" s="117"/>
      <c r="I1045324" s="118"/>
      <c r="J1045324" s="118"/>
      <c r="K1045324" s="118"/>
      <c r="L1045324" s="118"/>
      <c r="M1045324" s="118"/>
      <c r="N1045324" s="118"/>
      <c r="O1045324" s="118"/>
      <c r="XES1045324" s="1"/>
    </row>
    <row r="1045325" s="113" customFormat="1" customHeight="1" spans="8:16373">
      <c r="H1045325" s="117"/>
      <c r="I1045325" s="118"/>
      <c r="J1045325" s="118"/>
      <c r="K1045325" s="118"/>
      <c r="L1045325" s="118"/>
      <c r="M1045325" s="118"/>
      <c r="N1045325" s="118"/>
      <c r="O1045325" s="118"/>
      <c r="XES1045325" s="1"/>
    </row>
    <row r="1045326" s="113" customFormat="1" customHeight="1" spans="8:16373">
      <c r="H1045326" s="117"/>
      <c r="I1045326" s="118"/>
      <c r="J1045326" s="118"/>
      <c r="K1045326" s="118"/>
      <c r="L1045326" s="118"/>
      <c r="M1045326" s="118"/>
      <c r="N1045326" s="118"/>
      <c r="O1045326" s="118"/>
      <c r="XES1045326" s="1"/>
    </row>
    <row r="1045327" s="113" customFormat="1" customHeight="1" spans="8:16373">
      <c r="H1045327" s="117"/>
      <c r="I1045327" s="118"/>
      <c r="J1045327" s="118"/>
      <c r="K1045327" s="118"/>
      <c r="L1045327" s="118"/>
      <c r="M1045327" s="118"/>
      <c r="N1045327" s="118"/>
      <c r="O1045327" s="118"/>
      <c r="XES1045327" s="1"/>
    </row>
    <row r="1045328" s="113" customFormat="1" customHeight="1" spans="8:16373">
      <c r="H1045328" s="117"/>
      <c r="I1045328" s="118"/>
      <c r="J1045328" s="118"/>
      <c r="K1045328" s="118"/>
      <c r="L1045328" s="118"/>
      <c r="M1045328" s="118"/>
      <c r="N1045328" s="118"/>
      <c r="O1045328" s="118"/>
      <c r="XES1045328" s="1"/>
    </row>
    <row r="1045329" s="113" customFormat="1" customHeight="1" spans="8:16373">
      <c r="H1045329" s="117"/>
      <c r="I1045329" s="118"/>
      <c r="J1045329" s="118"/>
      <c r="K1045329" s="118"/>
      <c r="L1045329" s="118"/>
      <c r="M1045329" s="118"/>
      <c r="N1045329" s="118"/>
      <c r="O1045329" s="118"/>
      <c r="XES1045329" s="1"/>
    </row>
    <row r="1045330" s="113" customFormat="1" customHeight="1" spans="8:16373">
      <c r="H1045330" s="117"/>
      <c r="I1045330" s="118"/>
      <c r="J1045330" s="118"/>
      <c r="K1045330" s="118"/>
      <c r="L1045330" s="118"/>
      <c r="M1045330" s="118"/>
      <c r="N1045330" s="118"/>
      <c r="O1045330" s="118"/>
      <c r="XES1045330" s="1"/>
    </row>
    <row r="1045331" s="113" customFormat="1" customHeight="1" spans="8:16373">
      <c r="H1045331" s="117"/>
      <c r="I1045331" s="118"/>
      <c r="J1045331" s="118"/>
      <c r="K1045331" s="118"/>
      <c r="L1045331" s="118"/>
      <c r="M1045331" s="118"/>
      <c r="N1045331" s="118"/>
      <c r="O1045331" s="118"/>
      <c r="XES1045331" s="1"/>
    </row>
    <row r="1045332" s="113" customFormat="1" customHeight="1" spans="8:16373">
      <c r="H1045332" s="117"/>
      <c r="I1045332" s="118"/>
      <c r="J1045332" s="118"/>
      <c r="K1045332" s="118"/>
      <c r="L1045332" s="118"/>
      <c r="M1045332" s="118"/>
      <c r="N1045332" s="118"/>
      <c r="O1045332" s="118"/>
      <c r="XES1045332" s="1"/>
    </row>
    <row r="1045333" s="113" customFormat="1" customHeight="1" spans="8:16373">
      <c r="H1045333" s="117"/>
      <c r="I1045333" s="118"/>
      <c r="J1045333" s="118"/>
      <c r="K1045333" s="118"/>
      <c r="L1045333" s="118"/>
      <c r="M1045333" s="118"/>
      <c r="N1045333" s="118"/>
      <c r="O1045333" s="118"/>
      <c r="XES1045333" s="1"/>
    </row>
    <row r="1045334" s="113" customFormat="1" customHeight="1" spans="8:16373">
      <c r="H1045334" s="117"/>
      <c r="I1045334" s="118"/>
      <c r="J1045334" s="118"/>
      <c r="K1045334" s="118"/>
      <c r="L1045334" s="118"/>
      <c r="M1045334" s="118"/>
      <c r="N1045334" s="118"/>
      <c r="O1045334" s="118"/>
      <c r="XES1045334" s="1"/>
    </row>
    <row r="1045335" s="113" customFormat="1" customHeight="1" spans="8:16373">
      <c r="H1045335" s="117"/>
      <c r="I1045335" s="118"/>
      <c r="J1045335" s="118"/>
      <c r="K1045335" s="118"/>
      <c r="L1045335" s="118"/>
      <c r="M1045335" s="118"/>
      <c r="N1045335" s="118"/>
      <c r="O1045335" s="118"/>
      <c r="XES1045335" s="1"/>
    </row>
    <row r="1045336" s="113" customFormat="1" customHeight="1" spans="8:16373">
      <c r="H1045336" s="117"/>
      <c r="I1045336" s="118"/>
      <c r="J1045336" s="118"/>
      <c r="K1045336" s="118"/>
      <c r="L1045336" s="118"/>
      <c r="M1045336" s="118"/>
      <c r="N1045336" s="118"/>
      <c r="O1045336" s="118"/>
      <c r="XES1045336" s="1"/>
    </row>
    <row r="1045337" s="113" customFormat="1" customHeight="1" spans="8:16373">
      <c r="H1045337" s="117"/>
      <c r="I1045337" s="118"/>
      <c r="J1045337" s="118"/>
      <c r="K1045337" s="118"/>
      <c r="L1045337" s="118"/>
      <c r="M1045337" s="118"/>
      <c r="N1045337" s="118"/>
      <c r="O1045337" s="118"/>
      <c r="XES1045337" s="1"/>
    </row>
    <row r="1045338" s="113" customFormat="1" customHeight="1" spans="8:16373">
      <c r="H1045338" s="117"/>
      <c r="I1045338" s="118"/>
      <c r="J1045338" s="118"/>
      <c r="K1045338" s="118"/>
      <c r="L1045338" s="118"/>
      <c r="M1045338" s="118"/>
      <c r="N1045338" s="118"/>
      <c r="O1045338" s="118"/>
      <c r="XES1045338" s="1"/>
    </row>
    <row r="1045339" s="113" customFormat="1" customHeight="1" spans="8:16373">
      <c r="H1045339" s="117"/>
      <c r="I1045339" s="118"/>
      <c r="J1045339" s="118"/>
      <c r="K1045339" s="118"/>
      <c r="L1045339" s="118"/>
      <c r="M1045339" s="118"/>
      <c r="N1045339" s="118"/>
      <c r="O1045339" s="118"/>
      <c r="XES1045339" s="1"/>
    </row>
    <row r="1045340" s="113" customFormat="1" customHeight="1" spans="8:16373">
      <c r="H1045340" s="117"/>
      <c r="I1045340" s="118"/>
      <c r="J1045340" s="118"/>
      <c r="K1045340" s="118"/>
      <c r="L1045340" s="118"/>
      <c r="M1045340" s="118"/>
      <c r="N1045340" s="118"/>
      <c r="O1045340" s="118"/>
      <c r="XES1045340" s="1"/>
    </row>
    <row r="1045341" s="113" customFormat="1" customHeight="1" spans="8:16373">
      <c r="H1045341" s="117"/>
      <c r="I1045341" s="118"/>
      <c r="J1045341" s="118"/>
      <c r="K1045341" s="118"/>
      <c r="L1045341" s="118"/>
      <c r="M1045341" s="118"/>
      <c r="N1045341" s="118"/>
      <c r="O1045341" s="118"/>
      <c r="XES1045341" s="1"/>
    </row>
    <row r="1045342" s="113" customFormat="1" customHeight="1" spans="8:16373">
      <c r="H1045342" s="117"/>
      <c r="I1045342" s="118"/>
      <c r="J1045342" s="118"/>
      <c r="K1045342" s="118"/>
      <c r="L1045342" s="118"/>
      <c r="M1045342" s="118"/>
      <c r="N1045342" s="118"/>
      <c r="O1045342" s="118"/>
      <c r="XES1045342" s="1"/>
    </row>
    <row r="1045343" s="113" customFormat="1" customHeight="1" spans="8:16373">
      <c r="H1045343" s="117"/>
      <c r="I1045343" s="118"/>
      <c r="J1045343" s="118"/>
      <c r="K1045343" s="118"/>
      <c r="L1045343" s="118"/>
      <c r="M1045343" s="118"/>
      <c r="N1045343" s="118"/>
      <c r="O1045343" s="118"/>
      <c r="XES1045343" s="1"/>
    </row>
    <row r="1045344" s="113" customFormat="1" customHeight="1" spans="8:16373">
      <c r="H1045344" s="117"/>
      <c r="I1045344" s="118"/>
      <c r="J1045344" s="118"/>
      <c r="K1045344" s="118"/>
      <c r="L1045344" s="118"/>
      <c r="M1045344" s="118"/>
      <c r="N1045344" s="118"/>
      <c r="O1045344" s="118"/>
      <c r="XES1045344" s="1"/>
    </row>
    <row r="1045345" s="113" customFormat="1" customHeight="1" spans="8:16373">
      <c r="H1045345" s="117"/>
      <c r="I1045345" s="118"/>
      <c r="J1045345" s="118"/>
      <c r="K1045345" s="118"/>
      <c r="L1045345" s="118"/>
      <c r="M1045345" s="118"/>
      <c r="N1045345" s="118"/>
      <c r="O1045345" s="118"/>
      <c r="XES1045345" s="1"/>
    </row>
    <row r="1045346" s="113" customFormat="1" customHeight="1" spans="8:16373">
      <c r="H1045346" s="117"/>
      <c r="I1045346" s="118"/>
      <c r="J1045346" s="118"/>
      <c r="K1045346" s="118"/>
      <c r="L1045346" s="118"/>
      <c r="M1045346" s="118"/>
      <c r="N1045346" s="118"/>
      <c r="O1045346" s="118"/>
      <c r="XES1045346" s="1"/>
    </row>
    <row r="1045347" s="113" customFormat="1" customHeight="1" spans="8:16373">
      <c r="H1045347" s="117"/>
      <c r="I1045347" s="118"/>
      <c r="J1045347" s="118"/>
      <c r="K1045347" s="118"/>
      <c r="L1045347" s="118"/>
      <c r="M1045347" s="118"/>
      <c r="N1045347" s="118"/>
      <c r="O1045347" s="118"/>
      <c r="XES1045347" s="1"/>
    </row>
    <row r="1045348" s="113" customFormat="1" customHeight="1" spans="8:16373">
      <c r="H1045348" s="117"/>
      <c r="I1045348" s="118"/>
      <c r="J1045348" s="118"/>
      <c r="K1045348" s="118"/>
      <c r="L1045348" s="118"/>
      <c r="M1045348" s="118"/>
      <c r="N1045348" s="118"/>
      <c r="O1045348" s="118"/>
      <c r="XES1045348" s="1"/>
    </row>
    <row r="1045349" s="113" customFormat="1" customHeight="1" spans="8:16373">
      <c r="H1045349" s="117"/>
      <c r="I1045349" s="118"/>
      <c r="J1045349" s="118"/>
      <c r="K1045349" s="118"/>
      <c r="L1045349" s="118"/>
      <c r="M1045349" s="118"/>
      <c r="N1045349" s="118"/>
      <c r="O1045349" s="118"/>
      <c r="XES1045349" s="1"/>
    </row>
    <row r="1045350" s="113" customFormat="1" customHeight="1" spans="8:16373">
      <c r="H1045350" s="117"/>
      <c r="I1045350" s="118"/>
      <c r="J1045350" s="118"/>
      <c r="K1045350" s="118"/>
      <c r="L1045350" s="118"/>
      <c r="M1045350" s="118"/>
      <c r="N1045350" s="118"/>
      <c r="O1045350" s="118"/>
      <c r="XES1045350" s="1"/>
    </row>
    <row r="1045351" s="113" customFormat="1" customHeight="1" spans="8:16373">
      <c r="H1045351" s="117"/>
      <c r="I1045351" s="118"/>
      <c r="J1045351" s="118"/>
      <c r="K1045351" s="118"/>
      <c r="L1045351" s="118"/>
      <c r="M1045351" s="118"/>
      <c r="N1045351" s="118"/>
      <c r="O1045351" s="118"/>
      <c r="XES1045351" s="1"/>
    </row>
    <row r="1045352" s="113" customFormat="1" customHeight="1" spans="8:16373">
      <c r="H1045352" s="117"/>
      <c r="I1045352" s="118"/>
      <c r="J1045352" s="118"/>
      <c r="K1045352" s="118"/>
      <c r="L1045352" s="118"/>
      <c r="M1045352" s="118"/>
      <c r="N1045352" s="118"/>
      <c r="O1045352" s="118"/>
      <c r="XES1045352" s="1"/>
    </row>
    <row r="1045353" s="113" customFormat="1" customHeight="1" spans="8:16373">
      <c r="H1045353" s="117"/>
      <c r="I1045353" s="118"/>
      <c r="J1045353" s="118"/>
      <c r="K1045353" s="118"/>
      <c r="L1045353" s="118"/>
      <c r="M1045353" s="118"/>
      <c r="N1045353" s="118"/>
      <c r="O1045353" s="118"/>
      <c r="XES1045353" s="1"/>
    </row>
    <row r="1045354" s="113" customFormat="1" customHeight="1" spans="8:16373">
      <c r="H1045354" s="117"/>
      <c r="I1045354" s="118"/>
      <c r="J1045354" s="118"/>
      <c r="K1045354" s="118"/>
      <c r="L1045354" s="118"/>
      <c r="M1045354" s="118"/>
      <c r="N1045354" s="118"/>
      <c r="O1045354" s="118"/>
      <c r="XES1045354" s="1"/>
    </row>
    <row r="1045355" s="113" customFormat="1" customHeight="1" spans="8:16373">
      <c r="H1045355" s="117"/>
      <c r="I1045355" s="118"/>
      <c r="J1045355" s="118"/>
      <c r="K1045355" s="118"/>
      <c r="L1045355" s="118"/>
      <c r="M1045355" s="118"/>
      <c r="N1045355" s="118"/>
      <c r="O1045355" s="118"/>
      <c r="XES1045355" s="1"/>
    </row>
    <row r="1045356" s="113" customFormat="1" customHeight="1" spans="8:16373">
      <c r="H1045356" s="117"/>
      <c r="I1045356" s="118"/>
      <c r="J1045356" s="118"/>
      <c r="K1045356" s="118"/>
      <c r="L1045356" s="118"/>
      <c r="M1045356" s="118"/>
      <c r="N1045356" s="118"/>
      <c r="O1045356" s="118"/>
      <c r="XES1045356" s="1"/>
    </row>
    <row r="1045357" s="113" customFormat="1" customHeight="1" spans="8:16373">
      <c r="H1045357" s="117"/>
      <c r="I1045357" s="118"/>
      <c r="J1045357" s="118"/>
      <c r="K1045357" s="118"/>
      <c r="L1045357" s="118"/>
      <c r="M1045357" s="118"/>
      <c r="N1045357" s="118"/>
      <c r="O1045357" s="118"/>
      <c r="XES1045357" s="1"/>
    </row>
    <row r="1045358" s="113" customFormat="1" customHeight="1" spans="8:16373">
      <c r="H1045358" s="117"/>
      <c r="I1045358" s="118"/>
      <c r="J1045358" s="118"/>
      <c r="K1045358" s="118"/>
      <c r="L1045358" s="118"/>
      <c r="M1045358" s="118"/>
      <c r="N1045358" s="118"/>
      <c r="O1045358" s="118"/>
      <c r="XES1045358" s="1"/>
    </row>
    <row r="1045359" s="113" customFormat="1" customHeight="1" spans="8:16373">
      <c r="H1045359" s="117"/>
      <c r="I1045359" s="118"/>
      <c r="J1045359" s="118"/>
      <c r="K1045359" s="118"/>
      <c r="L1045359" s="118"/>
      <c r="M1045359" s="118"/>
      <c r="N1045359" s="118"/>
      <c r="O1045359" s="118"/>
      <c r="XES1045359" s="1"/>
    </row>
    <row r="1045360" s="113" customFormat="1" customHeight="1" spans="8:16373">
      <c r="H1045360" s="117"/>
      <c r="I1045360" s="118"/>
      <c r="J1045360" s="118"/>
      <c r="K1045360" s="118"/>
      <c r="L1045360" s="118"/>
      <c r="M1045360" s="118"/>
      <c r="N1045360" s="118"/>
      <c r="O1045360" s="118"/>
      <c r="XES1045360" s="1"/>
    </row>
    <row r="1045361" s="113" customFormat="1" customHeight="1" spans="8:16373">
      <c r="H1045361" s="117"/>
      <c r="I1045361" s="118"/>
      <c r="J1045361" s="118"/>
      <c r="K1045361" s="118"/>
      <c r="L1045361" s="118"/>
      <c r="M1045361" s="118"/>
      <c r="N1045361" s="118"/>
      <c r="O1045361" s="118"/>
      <c r="XES1045361" s="1"/>
    </row>
    <row r="1045362" s="113" customFormat="1" customHeight="1" spans="8:16373">
      <c r="H1045362" s="117"/>
      <c r="I1045362" s="118"/>
      <c r="J1045362" s="118"/>
      <c r="K1045362" s="118"/>
      <c r="L1045362" s="118"/>
      <c r="M1045362" s="118"/>
      <c r="N1045362" s="118"/>
      <c r="O1045362" s="118"/>
      <c r="XES1045362" s="1"/>
    </row>
    <row r="1045363" s="113" customFormat="1" customHeight="1" spans="8:16373">
      <c r="H1045363" s="117"/>
      <c r="I1045363" s="118"/>
      <c r="J1045363" s="118"/>
      <c r="K1045363" s="118"/>
      <c r="L1045363" s="118"/>
      <c r="M1045363" s="118"/>
      <c r="N1045363" s="118"/>
      <c r="O1045363" s="118"/>
      <c r="XES1045363" s="1"/>
    </row>
    <row r="1045364" s="113" customFormat="1" customHeight="1" spans="8:16373">
      <c r="H1045364" s="117"/>
      <c r="I1045364" s="118"/>
      <c r="J1045364" s="118"/>
      <c r="K1045364" s="118"/>
      <c r="L1045364" s="118"/>
      <c r="M1045364" s="118"/>
      <c r="N1045364" s="118"/>
      <c r="O1045364" s="118"/>
      <c r="XES1045364" s="1"/>
    </row>
    <row r="1045365" s="113" customFormat="1" customHeight="1" spans="8:16373">
      <c r="H1045365" s="117"/>
      <c r="I1045365" s="118"/>
      <c r="J1045365" s="118"/>
      <c r="K1045365" s="118"/>
      <c r="L1045365" s="118"/>
      <c r="M1045365" s="118"/>
      <c r="N1045365" s="118"/>
      <c r="O1045365" s="118"/>
      <c r="XES1045365" s="1"/>
    </row>
    <row r="1045366" s="113" customFormat="1" customHeight="1" spans="8:16373">
      <c r="H1045366" s="117"/>
      <c r="I1045366" s="118"/>
      <c r="J1045366" s="118"/>
      <c r="K1045366" s="118"/>
      <c r="L1045366" s="118"/>
      <c r="M1045366" s="118"/>
      <c r="N1045366" s="118"/>
      <c r="O1045366" s="118"/>
      <c r="XES1045366" s="1"/>
    </row>
    <row r="1045367" s="113" customFormat="1" customHeight="1" spans="8:16373">
      <c r="H1045367" s="117"/>
      <c r="I1045367" s="118"/>
      <c r="J1045367" s="118"/>
      <c r="K1045367" s="118"/>
      <c r="L1045367" s="118"/>
      <c r="M1045367" s="118"/>
      <c r="N1045367" s="118"/>
      <c r="O1045367" s="118"/>
      <c r="XES1045367" s="1"/>
    </row>
    <row r="1045368" s="113" customFormat="1" customHeight="1" spans="8:16373">
      <c r="H1045368" s="117"/>
      <c r="I1045368" s="118"/>
      <c r="J1045368" s="118"/>
      <c r="K1045368" s="118"/>
      <c r="L1045368" s="118"/>
      <c r="M1045368" s="118"/>
      <c r="N1045368" s="118"/>
      <c r="O1045368" s="118"/>
      <c r="XES1045368" s="1"/>
    </row>
    <row r="1045369" s="113" customFormat="1" customHeight="1" spans="8:16373">
      <c r="H1045369" s="117"/>
      <c r="I1045369" s="118"/>
      <c r="J1045369" s="118"/>
      <c r="K1045369" s="118"/>
      <c r="L1045369" s="118"/>
      <c r="M1045369" s="118"/>
      <c r="N1045369" s="118"/>
      <c r="O1045369" s="118"/>
      <c r="XES1045369" s="1"/>
    </row>
    <row r="1045370" s="113" customFormat="1" customHeight="1" spans="8:16373">
      <c r="H1045370" s="117"/>
      <c r="I1045370" s="118"/>
      <c r="J1045370" s="118"/>
      <c r="K1045370" s="118"/>
      <c r="L1045370" s="118"/>
      <c r="M1045370" s="118"/>
      <c r="N1045370" s="118"/>
      <c r="O1045370" s="118"/>
      <c r="XES1045370" s="1"/>
    </row>
    <row r="1045371" s="113" customFormat="1" customHeight="1" spans="8:16373">
      <c r="H1045371" s="117"/>
      <c r="I1045371" s="118"/>
      <c r="J1045371" s="118"/>
      <c r="K1045371" s="118"/>
      <c r="L1045371" s="118"/>
      <c r="M1045371" s="118"/>
      <c r="N1045371" s="118"/>
      <c r="O1045371" s="118"/>
      <c r="XES1045371" s="1"/>
    </row>
    <row r="1045372" s="113" customFormat="1" customHeight="1" spans="8:16373">
      <c r="H1045372" s="117"/>
      <c r="I1045372" s="118"/>
      <c r="J1045372" s="118"/>
      <c r="K1045372" s="118"/>
      <c r="L1045372" s="118"/>
      <c r="M1045372" s="118"/>
      <c r="N1045372" s="118"/>
      <c r="O1045372" s="118"/>
      <c r="XES1045372" s="1"/>
    </row>
    <row r="1045373" s="113" customFormat="1" customHeight="1" spans="8:16373">
      <c r="H1045373" s="117"/>
      <c r="I1045373" s="118"/>
      <c r="J1045373" s="118"/>
      <c r="K1045373" s="118"/>
      <c r="L1045373" s="118"/>
      <c r="M1045373" s="118"/>
      <c r="N1045373" s="118"/>
      <c r="O1045373" s="118"/>
      <c r="XES1045373" s="1"/>
    </row>
    <row r="1045374" s="113" customFormat="1" customHeight="1" spans="8:16373">
      <c r="H1045374" s="117"/>
      <c r="I1045374" s="118"/>
      <c r="J1045374" s="118"/>
      <c r="K1045374" s="118"/>
      <c r="L1045374" s="118"/>
      <c r="M1045374" s="118"/>
      <c r="N1045374" s="118"/>
      <c r="O1045374" s="118"/>
      <c r="XES1045374" s="1"/>
    </row>
    <row r="1045375" s="113" customFormat="1" customHeight="1" spans="8:16373">
      <c r="H1045375" s="117"/>
      <c r="I1045375" s="118"/>
      <c r="J1045375" s="118"/>
      <c r="K1045375" s="118"/>
      <c r="L1045375" s="118"/>
      <c r="M1045375" s="118"/>
      <c r="N1045375" s="118"/>
      <c r="O1045375" s="118"/>
      <c r="XES1045375" s="1"/>
    </row>
    <row r="1045376" s="113" customFormat="1" customHeight="1" spans="8:16373">
      <c r="H1045376" s="117"/>
      <c r="I1045376" s="118"/>
      <c r="J1045376" s="118"/>
      <c r="K1045376" s="118"/>
      <c r="L1045376" s="118"/>
      <c r="M1045376" s="118"/>
      <c r="N1045376" s="118"/>
      <c r="O1045376" s="118"/>
      <c r="XES1045376" s="1"/>
    </row>
    <row r="1045377" s="113" customFormat="1" customHeight="1" spans="8:16373">
      <c r="H1045377" s="117"/>
      <c r="I1045377" s="118"/>
      <c r="J1045377" s="118"/>
      <c r="K1045377" s="118"/>
      <c r="L1045377" s="118"/>
      <c r="M1045377" s="118"/>
      <c r="N1045377" s="118"/>
      <c r="O1045377" s="118"/>
      <c r="XES1045377" s="1"/>
    </row>
    <row r="1045378" s="113" customFormat="1" customHeight="1" spans="8:16373">
      <c r="H1045378" s="117"/>
      <c r="I1045378" s="118"/>
      <c r="J1045378" s="118"/>
      <c r="K1045378" s="118"/>
      <c r="L1045378" s="118"/>
      <c r="M1045378" s="118"/>
      <c r="N1045378" s="118"/>
      <c r="O1045378" s="118"/>
      <c r="XES1045378" s="1"/>
    </row>
    <row r="1045379" s="113" customFormat="1" customHeight="1" spans="8:16373">
      <c r="H1045379" s="117"/>
      <c r="I1045379" s="118"/>
      <c r="J1045379" s="118"/>
      <c r="K1045379" s="118"/>
      <c r="L1045379" s="118"/>
      <c r="M1045379" s="118"/>
      <c r="N1045379" s="118"/>
      <c r="O1045379" s="118"/>
      <c r="XES1045379" s="1"/>
    </row>
    <row r="1045380" s="113" customFormat="1" customHeight="1" spans="8:16373">
      <c r="H1045380" s="117"/>
      <c r="I1045380" s="118"/>
      <c r="J1045380" s="118"/>
      <c r="K1045380" s="118"/>
      <c r="L1045380" s="118"/>
      <c r="M1045380" s="118"/>
      <c r="N1045380" s="118"/>
      <c r="O1045380" s="118"/>
      <c r="XES1045380" s="1"/>
    </row>
    <row r="1045381" s="113" customFormat="1" customHeight="1" spans="8:16373">
      <c r="H1045381" s="117"/>
      <c r="I1045381" s="118"/>
      <c r="J1045381" s="118"/>
      <c r="K1045381" s="118"/>
      <c r="L1045381" s="118"/>
      <c r="M1045381" s="118"/>
      <c r="N1045381" s="118"/>
      <c r="O1045381" s="118"/>
      <c r="XES1045381" s="1"/>
    </row>
    <row r="1045382" s="113" customFormat="1" customHeight="1" spans="8:16373">
      <c r="H1045382" s="117"/>
      <c r="I1045382" s="118"/>
      <c r="J1045382" s="118"/>
      <c r="K1045382" s="118"/>
      <c r="L1045382" s="118"/>
      <c r="M1045382" s="118"/>
      <c r="N1045382" s="118"/>
      <c r="O1045382" s="118"/>
      <c r="XES1045382" s="1"/>
    </row>
    <row r="1045383" s="113" customFormat="1" customHeight="1" spans="8:16373">
      <c r="H1045383" s="117"/>
      <c r="I1045383" s="118"/>
      <c r="J1045383" s="118"/>
      <c r="K1045383" s="118"/>
      <c r="L1045383" s="118"/>
      <c r="M1045383" s="118"/>
      <c r="N1045383" s="118"/>
      <c r="O1045383" s="118"/>
      <c r="XES1045383" s="1"/>
    </row>
    <row r="1045384" s="113" customFormat="1" customHeight="1" spans="8:16373">
      <c r="H1045384" s="117"/>
      <c r="I1045384" s="118"/>
      <c r="J1045384" s="118"/>
      <c r="K1045384" s="118"/>
      <c r="L1045384" s="118"/>
      <c r="M1045384" s="118"/>
      <c r="N1045384" s="118"/>
      <c r="O1045384" s="118"/>
      <c r="XES1045384" s="1"/>
    </row>
    <row r="1045385" s="113" customFormat="1" customHeight="1" spans="8:16373">
      <c r="H1045385" s="117"/>
      <c r="I1045385" s="118"/>
      <c r="J1045385" s="118"/>
      <c r="K1045385" s="118"/>
      <c r="L1045385" s="118"/>
      <c r="M1045385" s="118"/>
      <c r="N1045385" s="118"/>
      <c r="O1045385" s="118"/>
      <c r="XES1045385" s="1"/>
    </row>
    <row r="1045386" s="113" customFormat="1" customHeight="1" spans="8:16373">
      <c r="H1045386" s="117"/>
      <c r="I1045386" s="118"/>
      <c r="J1045386" s="118"/>
      <c r="K1045386" s="118"/>
      <c r="L1045386" s="118"/>
      <c r="M1045386" s="118"/>
      <c r="N1045386" s="118"/>
      <c r="O1045386" s="118"/>
      <c r="XES1045386" s="1"/>
    </row>
    <row r="1045387" s="113" customFormat="1" customHeight="1" spans="8:16373">
      <c r="H1045387" s="117"/>
      <c r="I1045387" s="118"/>
      <c r="J1045387" s="118"/>
      <c r="K1045387" s="118"/>
      <c r="L1045387" s="118"/>
      <c r="M1045387" s="118"/>
      <c r="N1045387" s="118"/>
      <c r="O1045387" s="118"/>
      <c r="XES1045387" s="1"/>
    </row>
    <row r="1045388" s="113" customFormat="1" customHeight="1" spans="8:16373">
      <c r="H1045388" s="117"/>
      <c r="I1045388" s="118"/>
      <c r="J1045388" s="118"/>
      <c r="K1045388" s="118"/>
      <c r="L1045388" s="118"/>
      <c r="M1045388" s="118"/>
      <c r="N1045388" s="118"/>
      <c r="O1045388" s="118"/>
      <c r="XES1045388" s="1"/>
    </row>
    <row r="1045389" s="113" customFormat="1" customHeight="1" spans="8:16373">
      <c r="H1045389" s="117"/>
      <c r="I1045389" s="118"/>
      <c r="J1045389" s="118"/>
      <c r="K1045389" s="118"/>
      <c r="L1045389" s="118"/>
      <c r="M1045389" s="118"/>
      <c r="N1045389" s="118"/>
      <c r="O1045389" s="118"/>
      <c r="XES1045389" s="1"/>
    </row>
    <row r="1045390" s="113" customFormat="1" customHeight="1" spans="8:16373">
      <c r="H1045390" s="117"/>
      <c r="I1045390" s="118"/>
      <c r="J1045390" s="118"/>
      <c r="K1045390" s="118"/>
      <c r="L1045390" s="118"/>
      <c r="M1045390" s="118"/>
      <c r="N1045390" s="118"/>
      <c r="O1045390" s="118"/>
      <c r="XES1045390" s="1"/>
    </row>
    <row r="1045391" s="113" customFormat="1" customHeight="1" spans="8:16373">
      <c r="H1045391" s="117"/>
      <c r="I1045391" s="118"/>
      <c r="J1045391" s="118"/>
      <c r="K1045391" s="118"/>
      <c r="L1045391" s="118"/>
      <c r="M1045391" s="118"/>
      <c r="N1045391" s="118"/>
      <c r="O1045391" s="118"/>
      <c r="XES1045391" s="1"/>
    </row>
    <row r="1045392" s="113" customFormat="1" customHeight="1" spans="8:16373">
      <c r="H1045392" s="117"/>
      <c r="I1045392" s="118"/>
      <c r="J1045392" s="118"/>
      <c r="K1045392" s="118"/>
      <c r="L1045392" s="118"/>
      <c r="M1045392" s="118"/>
      <c r="N1045392" s="118"/>
      <c r="O1045392" s="118"/>
      <c r="XES1045392" s="1"/>
    </row>
    <row r="1045393" s="113" customFormat="1" customHeight="1" spans="8:16373">
      <c r="H1045393" s="117"/>
      <c r="I1045393" s="118"/>
      <c r="J1045393" s="118"/>
      <c r="K1045393" s="118"/>
      <c r="L1045393" s="118"/>
      <c r="M1045393" s="118"/>
      <c r="N1045393" s="118"/>
      <c r="O1045393" s="118"/>
      <c r="XES1045393" s="1"/>
    </row>
    <row r="1045394" s="113" customFormat="1" customHeight="1" spans="8:16373">
      <c r="H1045394" s="117"/>
      <c r="I1045394" s="118"/>
      <c r="J1045394" s="118"/>
      <c r="K1045394" s="118"/>
      <c r="L1045394" s="118"/>
      <c r="M1045394" s="118"/>
      <c r="N1045394" s="118"/>
      <c r="O1045394" s="118"/>
      <c r="XES1045394" s="1"/>
    </row>
    <row r="1045395" s="113" customFormat="1" customHeight="1" spans="8:16373">
      <c r="H1045395" s="117"/>
      <c r="I1045395" s="118"/>
      <c r="J1045395" s="118"/>
      <c r="K1045395" s="118"/>
      <c r="L1045395" s="118"/>
      <c r="M1045395" s="118"/>
      <c r="N1045395" s="118"/>
      <c r="O1045395" s="118"/>
      <c r="XES1045395" s="1"/>
    </row>
    <row r="1045396" s="113" customFormat="1" customHeight="1" spans="8:16373">
      <c r="H1045396" s="117"/>
      <c r="I1045396" s="118"/>
      <c r="J1045396" s="118"/>
      <c r="K1045396" s="118"/>
      <c r="L1045396" s="118"/>
      <c r="M1045396" s="118"/>
      <c r="N1045396" s="118"/>
      <c r="O1045396" s="118"/>
      <c r="XES1045396" s="1"/>
    </row>
    <row r="1045397" s="113" customFormat="1" customHeight="1" spans="8:16373">
      <c r="H1045397" s="117"/>
      <c r="I1045397" s="118"/>
      <c r="J1045397" s="118"/>
      <c r="K1045397" s="118"/>
      <c r="L1045397" s="118"/>
      <c r="M1045397" s="118"/>
      <c r="N1045397" s="118"/>
      <c r="O1045397" s="118"/>
      <c r="XES1045397" s="1"/>
    </row>
    <row r="1045398" s="113" customFormat="1" customHeight="1" spans="8:16373">
      <c r="H1045398" s="117"/>
      <c r="I1045398" s="118"/>
      <c r="J1045398" s="118"/>
      <c r="K1045398" s="118"/>
      <c r="L1045398" s="118"/>
      <c r="M1045398" s="118"/>
      <c r="N1045398" s="118"/>
      <c r="O1045398" s="118"/>
      <c r="XES1045398" s="1"/>
    </row>
    <row r="1045399" s="113" customFormat="1" customHeight="1" spans="8:16373">
      <c r="H1045399" s="117"/>
      <c r="I1045399" s="118"/>
      <c r="J1045399" s="118"/>
      <c r="K1045399" s="118"/>
      <c r="L1045399" s="118"/>
      <c r="M1045399" s="118"/>
      <c r="N1045399" s="118"/>
      <c r="O1045399" s="118"/>
      <c r="XES1045399" s="1"/>
    </row>
    <row r="1045400" s="113" customFormat="1" customHeight="1" spans="8:16373">
      <c r="H1045400" s="117"/>
      <c r="I1045400" s="118"/>
      <c r="J1045400" s="118"/>
      <c r="K1045400" s="118"/>
      <c r="L1045400" s="118"/>
      <c r="M1045400" s="118"/>
      <c r="N1045400" s="118"/>
      <c r="O1045400" s="118"/>
      <c r="XES1045400" s="1"/>
    </row>
    <row r="1045401" s="113" customFormat="1" customHeight="1" spans="8:16373">
      <c r="H1045401" s="117"/>
      <c r="I1045401" s="118"/>
      <c r="J1045401" s="118"/>
      <c r="K1045401" s="118"/>
      <c r="L1045401" s="118"/>
      <c r="M1045401" s="118"/>
      <c r="N1045401" s="118"/>
      <c r="O1045401" s="118"/>
      <c r="XES1045401" s="1"/>
    </row>
    <row r="1045402" s="113" customFormat="1" customHeight="1" spans="8:16373">
      <c r="H1045402" s="117"/>
      <c r="I1045402" s="118"/>
      <c r="J1045402" s="118"/>
      <c r="K1045402" s="118"/>
      <c r="L1045402" s="118"/>
      <c r="M1045402" s="118"/>
      <c r="N1045402" s="118"/>
      <c r="O1045402" s="118"/>
      <c r="XES1045402" s="1"/>
    </row>
    <row r="1045403" s="113" customFormat="1" customHeight="1" spans="8:16373">
      <c r="H1045403" s="117"/>
      <c r="I1045403" s="118"/>
      <c r="J1045403" s="118"/>
      <c r="K1045403" s="118"/>
      <c r="L1045403" s="118"/>
      <c r="M1045403" s="118"/>
      <c r="N1045403" s="118"/>
      <c r="O1045403" s="118"/>
      <c r="XES1045403" s="1"/>
    </row>
    <row r="1045404" s="113" customFormat="1" customHeight="1" spans="8:16373">
      <c r="H1045404" s="117"/>
      <c r="I1045404" s="118"/>
      <c r="J1045404" s="118"/>
      <c r="K1045404" s="118"/>
      <c r="L1045404" s="118"/>
      <c r="M1045404" s="118"/>
      <c r="N1045404" s="118"/>
      <c r="O1045404" s="118"/>
      <c r="XES1045404" s="1"/>
    </row>
    <row r="1045405" s="113" customFormat="1" customHeight="1" spans="8:16373">
      <c r="H1045405" s="117"/>
      <c r="I1045405" s="118"/>
      <c r="J1045405" s="118"/>
      <c r="K1045405" s="118"/>
      <c r="L1045405" s="118"/>
      <c r="M1045405" s="118"/>
      <c r="N1045405" s="118"/>
      <c r="O1045405" s="118"/>
      <c r="XES1045405" s="1"/>
    </row>
    <row r="1045406" s="113" customFormat="1" customHeight="1" spans="8:16373">
      <c r="H1045406" s="117"/>
      <c r="I1045406" s="118"/>
      <c r="J1045406" s="118"/>
      <c r="K1045406" s="118"/>
      <c r="L1045406" s="118"/>
      <c r="M1045406" s="118"/>
      <c r="N1045406" s="118"/>
      <c r="O1045406" s="118"/>
      <c r="XES1045406" s="1"/>
    </row>
    <row r="1045407" s="113" customFormat="1" customHeight="1" spans="8:16373">
      <c r="H1045407" s="117"/>
      <c r="I1045407" s="118"/>
      <c r="J1045407" s="118"/>
      <c r="K1045407" s="118"/>
      <c r="L1045407" s="118"/>
      <c r="M1045407" s="118"/>
      <c r="N1045407" s="118"/>
      <c r="O1045407" s="118"/>
      <c r="XES1045407" s="1"/>
    </row>
    <row r="1045408" s="113" customFormat="1" customHeight="1" spans="8:16373">
      <c r="H1045408" s="117"/>
      <c r="I1045408" s="118"/>
      <c r="J1045408" s="118"/>
      <c r="K1045408" s="118"/>
      <c r="L1045408" s="118"/>
      <c r="M1045408" s="118"/>
      <c r="N1045408" s="118"/>
      <c r="O1045408" s="118"/>
      <c r="XES1045408" s="1"/>
    </row>
    <row r="1045409" s="113" customFormat="1" customHeight="1" spans="8:16373">
      <c r="H1045409" s="117"/>
      <c r="I1045409" s="118"/>
      <c r="J1045409" s="118"/>
      <c r="K1045409" s="118"/>
      <c r="L1045409" s="118"/>
      <c r="M1045409" s="118"/>
      <c r="N1045409" s="118"/>
      <c r="O1045409" s="118"/>
      <c r="XES1045409" s="1"/>
    </row>
    <row r="1045410" s="113" customFormat="1" customHeight="1" spans="8:16373">
      <c r="H1045410" s="117"/>
      <c r="I1045410" s="118"/>
      <c r="J1045410" s="118"/>
      <c r="K1045410" s="118"/>
      <c r="L1045410" s="118"/>
      <c r="M1045410" s="118"/>
      <c r="N1045410" s="118"/>
      <c r="O1045410" s="118"/>
      <c r="XES1045410" s="1"/>
    </row>
    <row r="1045411" s="113" customFormat="1" customHeight="1" spans="8:16373">
      <c r="H1045411" s="117"/>
      <c r="I1045411" s="118"/>
      <c r="J1045411" s="118"/>
      <c r="K1045411" s="118"/>
      <c r="L1045411" s="118"/>
      <c r="M1045411" s="118"/>
      <c r="N1045411" s="118"/>
      <c r="O1045411" s="118"/>
      <c r="XES1045411" s="1"/>
    </row>
    <row r="1045412" s="113" customFormat="1" customHeight="1" spans="8:16373">
      <c r="H1045412" s="117"/>
      <c r="I1045412" s="118"/>
      <c r="J1045412" s="118"/>
      <c r="K1045412" s="118"/>
      <c r="L1045412" s="118"/>
      <c r="M1045412" s="118"/>
      <c r="N1045412" s="118"/>
      <c r="O1045412" s="118"/>
      <c r="XES1045412" s="1"/>
    </row>
    <row r="1045413" s="113" customFormat="1" customHeight="1" spans="8:16373">
      <c r="H1045413" s="117"/>
      <c r="I1045413" s="118"/>
      <c r="J1045413" s="118"/>
      <c r="K1045413" s="118"/>
      <c r="L1045413" s="118"/>
      <c r="M1045413" s="118"/>
      <c r="N1045413" s="118"/>
      <c r="O1045413" s="118"/>
      <c r="XES1045413" s="1"/>
    </row>
    <row r="1045414" s="113" customFormat="1" customHeight="1" spans="8:16373">
      <c r="H1045414" s="117"/>
      <c r="I1045414" s="118"/>
      <c r="J1045414" s="118"/>
      <c r="K1045414" s="118"/>
      <c r="L1045414" s="118"/>
      <c r="M1045414" s="118"/>
      <c r="N1045414" s="118"/>
      <c r="O1045414" s="118"/>
      <c r="XES1045414" s="1"/>
    </row>
    <row r="1045415" s="113" customFormat="1" customHeight="1" spans="8:16373">
      <c r="H1045415" s="117"/>
      <c r="I1045415" s="118"/>
      <c r="J1045415" s="118"/>
      <c r="K1045415" s="118"/>
      <c r="L1045415" s="118"/>
      <c r="M1045415" s="118"/>
      <c r="N1045415" s="118"/>
      <c r="O1045415" s="118"/>
      <c r="XES1045415" s="1"/>
    </row>
    <row r="1045416" s="113" customFormat="1" customHeight="1" spans="8:16373">
      <c r="H1045416" s="117"/>
      <c r="I1045416" s="118"/>
      <c r="J1045416" s="118"/>
      <c r="K1045416" s="118"/>
      <c r="L1045416" s="118"/>
      <c r="M1045416" s="118"/>
      <c r="N1045416" s="118"/>
      <c r="O1045416" s="118"/>
      <c r="XES1045416" s="1"/>
    </row>
    <row r="1045417" s="113" customFormat="1" customHeight="1" spans="8:16373">
      <c r="H1045417" s="117"/>
      <c r="I1045417" s="118"/>
      <c r="J1045417" s="118"/>
      <c r="K1045417" s="118"/>
      <c r="L1045417" s="118"/>
      <c r="M1045417" s="118"/>
      <c r="N1045417" s="118"/>
      <c r="O1045417" s="118"/>
      <c r="XES1045417" s="1"/>
    </row>
    <row r="1045418" s="113" customFormat="1" customHeight="1" spans="8:16373">
      <c r="H1045418" s="117"/>
      <c r="I1045418" s="118"/>
      <c r="J1045418" s="118"/>
      <c r="K1045418" s="118"/>
      <c r="L1045418" s="118"/>
      <c r="M1045418" s="118"/>
      <c r="N1045418" s="118"/>
      <c r="O1045418" s="118"/>
      <c r="XES1045418" s="1"/>
    </row>
    <row r="1045419" s="113" customFormat="1" customHeight="1" spans="8:16373">
      <c r="H1045419" s="117"/>
      <c r="I1045419" s="118"/>
      <c r="J1045419" s="118"/>
      <c r="K1045419" s="118"/>
      <c r="L1045419" s="118"/>
      <c r="M1045419" s="118"/>
      <c r="N1045419" s="118"/>
      <c r="O1045419" s="118"/>
      <c r="XES1045419" s="1"/>
    </row>
    <row r="1045420" s="113" customFormat="1" customHeight="1" spans="8:16373">
      <c r="H1045420" s="117"/>
      <c r="I1045420" s="118"/>
      <c r="J1045420" s="118"/>
      <c r="K1045420" s="118"/>
      <c r="L1045420" s="118"/>
      <c r="M1045420" s="118"/>
      <c r="N1045420" s="118"/>
      <c r="O1045420" s="118"/>
      <c r="XES1045420" s="1"/>
    </row>
    <row r="1045421" s="113" customFormat="1" customHeight="1" spans="8:16373">
      <c r="H1045421" s="117"/>
      <c r="I1045421" s="118"/>
      <c r="J1045421" s="118"/>
      <c r="K1045421" s="118"/>
      <c r="L1045421" s="118"/>
      <c r="M1045421" s="118"/>
      <c r="N1045421" s="118"/>
      <c r="O1045421" s="118"/>
      <c r="XES1045421" s="1"/>
    </row>
    <row r="1045422" s="113" customFormat="1" customHeight="1" spans="8:16373">
      <c r="H1045422" s="117"/>
      <c r="I1045422" s="118"/>
      <c r="J1045422" s="118"/>
      <c r="K1045422" s="118"/>
      <c r="L1045422" s="118"/>
      <c r="M1045422" s="118"/>
      <c r="N1045422" s="118"/>
      <c r="O1045422" s="118"/>
      <c r="XES1045422" s="1"/>
    </row>
    <row r="1045423" s="113" customFormat="1" customHeight="1" spans="8:16373">
      <c r="H1045423" s="117"/>
      <c r="I1045423" s="118"/>
      <c r="J1045423" s="118"/>
      <c r="K1045423" s="118"/>
      <c r="L1045423" s="118"/>
      <c r="M1045423" s="118"/>
      <c r="N1045423" s="118"/>
      <c r="O1045423" s="118"/>
      <c r="XES1045423" s="1"/>
    </row>
    <row r="1045424" s="113" customFormat="1" customHeight="1" spans="8:16373">
      <c r="H1045424" s="117"/>
      <c r="I1045424" s="118"/>
      <c r="J1045424" s="118"/>
      <c r="K1045424" s="118"/>
      <c r="L1045424" s="118"/>
      <c r="M1045424" s="118"/>
      <c r="N1045424" s="118"/>
      <c r="O1045424" s="118"/>
      <c r="XES1045424" s="1"/>
    </row>
    <row r="1045425" s="113" customFormat="1" customHeight="1" spans="8:16373">
      <c r="H1045425" s="117"/>
      <c r="I1045425" s="118"/>
      <c r="J1045425" s="118"/>
      <c r="K1045425" s="118"/>
      <c r="L1045425" s="118"/>
      <c r="M1045425" s="118"/>
      <c r="N1045425" s="118"/>
      <c r="O1045425" s="118"/>
      <c r="XES1045425" s="1"/>
    </row>
    <row r="1045426" s="113" customFormat="1" customHeight="1" spans="8:16373">
      <c r="H1045426" s="117"/>
      <c r="I1045426" s="118"/>
      <c r="J1045426" s="118"/>
      <c r="K1045426" s="118"/>
      <c r="L1045426" s="118"/>
      <c r="M1045426" s="118"/>
      <c r="N1045426" s="118"/>
      <c r="O1045426" s="118"/>
      <c r="XES1045426" s="1"/>
    </row>
    <row r="1045427" s="113" customFormat="1" customHeight="1" spans="8:16373">
      <c r="H1045427" s="117"/>
      <c r="I1045427" s="118"/>
      <c r="J1045427" s="118"/>
      <c r="K1045427" s="118"/>
      <c r="L1045427" s="118"/>
      <c r="M1045427" s="118"/>
      <c r="N1045427" s="118"/>
      <c r="O1045427" s="118"/>
      <c r="XES1045427" s="1"/>
    </row>
    <row r="1045428" s="113" customFormat="1" customHeight="1" spans="8:16373">
      <c r="H1045428" s="117"/>
      <c r="I1045428" s="118"/>
      <c r="J1045428" s="118"/>
      <c r="K1045428" s="118"/>
      <c r="L1045428" s="118"/>
      <c r="M1045428" s="118"/>
      <c r="N1045428" s="118"/>
      <c r="O1045428" s="118"/>
      <c r="XES1045428" s="1"/>
    </row>
    <row r="1045429" s="113" customFormat="1" customHeight="1" spans="8:16373">
      <c r="H1045429" s="117"/>
      <c r="I1045429" s="118"/>
      <c r="J1045429" s="118"/>
      <c r="K1045429" s="118"/>
      <c r="L1045429" s="118"/>
      <c r="M1045429" s="118"/>
      <c r="N1045429" s="118"/>
      <c r="O1045429" s="118"/>
      <c r="XES1045429" s="1"/>
    </row>
    <row r="1045430" s="113" customFormat="1" customHeight="1" spans="8:16373">
      <c r="H1045430" s="117"/>
      <c r="I1045430" s="118"/>
      <c r="J1045430" s="118"/>
      <c r="K1045430" s="118"/>
      <c r="L1045430" s="118"/>
      <c r="M1045430" s="118"/>
      <c r="N1045430" s="118"/>
      <c r="O1045430" s="118"/>
      <c r="XES1045430" s="1"/>
    </row>
    <row r="1045431" s="113" customFormat="1" customHeight="1" spans="8:16373">
      <c r="H1045431" s="117"/>
      <c r="I1045431" s="118"/>
      <c r="J1045431" s="118"/>
      <c r="K1045431" s="118"/>
      <c r="L1045431" s="118"/>
      <c r="M1045431" s="118"/>
      <c r="N1045431" s="118"/>
      <c r="O1045431" s="118"/>
      <c r="XES1045431" s="1"/>
    </row>
    <row r="1045432" s="113" customFormat="1" customHeight="1" spans="8:16373">
      <c r="H1045432" s="117"/>
      <c r="I1045432" s="118"/>
      <c r="J1045432" s="118"/>
      <c r="K1045432" s="118"/>
      <c r="L1045432" s="118"/>
      <c r="M1045432" s="118"/>
      <c r="N1045432" s="118"/>
      <c r="O1045432" s="118"/>
      <c r="XES1045432" s="1"/>
    </row>
    <row r="1045433" s="113" customFormat="1" customHeight="1" spans="8:16373">
      <c r="H1045433" s="117"/>
      <c r="I1045433" s="118"/>
      <c r="J1045433" s="118"/>
      <c r="K1045433" s="118"/>
      <c r="L1045433" s="118"/>
      <c r="M1045433" s="118"/>
      <c r="N1045433" s="118"/>
      <c r="O1045433" s="118"/>
      <c r="XES1045433" s="1"/>
    </row>
    <row r="1045434" s="113" customFormat="1" customHeight="1" spans="8:16373">
      <c r="H1045434" s="117"/>
      <c r="I1045434" s="118"/>
      <c r="J1045434" s="118"/>
      <c r="K1045434" s="118"/>
      <c r="L1045434" s="118"/>
      <c r="M1045434" s="118"/>
      <c r="N1045434" s="118"/>
      <c r="O1045434" s="118"/>
      <c r="XES1045434" s="1"/>
    </row>
    <row r="1045435" s="113" customFormat="1" customHeight="1" spans="8:16373">
      <c r="H1045435" s="117"/>
      <c r="I1045435" s="118"/>
      <c r="J1045435" s="118"/>
      <c r="K1045435" s="118"/>
      <c r="L1045435" s="118"/>
      <c r="M1045435" s="118"/>
      <c r="N1045435" s="118"/>
      <c r="O1045435" s="118"/>
      <c r="XES1045435" s="1"/>
    </row>
    <row r="1045436" s="113" customFormat="1" customHeight="1" spans="8:16373">
      <c r="H1045436" s="117"/>
      <c r="I1045436" s="118"/>
      <c r="J1045436" s="118"/>
      <c r="K1045436" s="118"/>
      <c r="L1045436" s="118"/>
      <c r="M1045436" s="118"/>
      <c r="N1045436" s="118"/>
      <c r="O1045436" s="118"/>
      <c r="XES1045436" s="1"/>
    </row>
    <row r="1045437" s="113" customFormat="1" customHeight="1" spans="8:16373">
      <c r="H1045437" s="117"/>
      <c r="I1045437" s="118"/>
      <c r="J1045437" s="118"/>
      <c r="K1045437" s="118"/>
      <c r="L1045437" s="118"/>
      <c r="M1045437" s="118"/>
      <c r="N1045437" s="118"/>
      <c r="O1045437" s="118"/>
      <c r="XES1045437" s="1"/>
    </row>
    <row r="1045438" s="113" customFormat="1" customHeight="1" spans="8:16373">
      <c r="H1045438" s="117"/>
      <c r="I1045438" s="118"/>
      <c r="J1045438" s="118"/>
      <c r="K1045438" s="118"/>
      <c r="L1045438" s="118"/>
      <c r="M1045438" s="118"/>
      <c r="N1045438" s="118"/>
      <c r="O1045438" s="118"/>
      <c r="XES1045438" s="1"/>
    </row>
    <row r="1045439" s="113" customFormat="1" customHeight="1" spans="8:16373">
      <c r="H1045439" s="117"/>
      <c r="I1045439" s="118"/>
      <c r="J1045439" s="118"/>
      <c r="K1045439" s="118"/>
      <c r="L1045439" s="118"/>
      <c r="M1045439" s="118"/>
      <c r="N1045439" s="118"/>
      <c r="O1045439" s="118"/>
      <c r="XES1045439" s="1"/>
    </row>
    <row r="1045440" s="113" customFormat="1" customHeight="1" spans="8:16373">
      <c r="H1045440" s="117"/>
      <c r="I1045440" s="118"/>
      <c r="J1045440" s="118"/>
      <c r="K1045440" s="118"/>
      <c r="L1045440" s="118"/>
      <c r="M1045440" s="118"/>
      <c r="N1045440" s="118"/>
      <c r="O1045440" s="118"/>
      <c r="XES1045440" s="1"/>
    </row>
    <row r="1045441" s="113" customFormat="1" customHeight="1" spans="8:16373">
      <c r="H1045441" s="117"/>
      <c r="I1045441" s="118"/>
      <c r="J1045441" s="118"/>
      <c r="K1045441" s="118"/>
      <c r="L1045441" s="118"/>
      <c r="M1045441" s="118"/>
      <c r="N1045441" s="118"/>
      <c r="O1045441" s="118"/>
      <c r="XES1045441" s="1"/>
    </row>
    <row r="1045442" s="113" customFormat="1" customHeight="1" spans="8:16373">
      <c r="H1045442" s="117"/>
      <c r="I1045442" s="118"/>
      <c r="J1045442" s="118"/>
      <c r="K1045442" s="118"/>
      <c r="L1045442" s="118"/>
      <c r="M1045442" s="118"/>
      <c r="N1045442" s="118"/>
      <c r="O1045442" s="118"/>
      <c r="XES1045442" s="1"/>
    </row>
    <row r="1045443" s="113" customFormat="1" customHeight="1" spans="8:16373">
      <c r="H1045443" s="117"/>
      <c r="I1045443" s="118"/>
      <c r="J1045443" s="118"/>
      <c r="K1045443" s="118"/>
      <c r="L1045443" s="118"/>
      <c r="M1045443" s="118"/>
      <c r="N1045443" s="118"/>
      <c r="O1045443" s="118"/>
      <c r="XES1045443" s="1"/>
    </row>
    <row r="1045444" s="113" customFormat="1" customHeight="1" spans="8:16373">
      <c r="H1045444" s="117"/>
      <c r="I1045444" s="118"/>
      <c r="J1045444" s="118"/>
      <c r="K1045444" s="118"/>
      <c r="L1045444" s="118"/>
      <c r="M1045444" s="118"/>
      <c r="N1045444" s="118"/>
      <c r="O1045444" s="118"/>
      <c r="XES1045444" s="1"/>
    </row>
    <row r="1045445" s="113" customFormat="1" customHeight="1" spans="8:16373">
      <c r="H1045445" s="117"/>
      <c r="I1045445" s="118"/>
      <c r="J1045445" s="118"/>
      <c r="K1045445" s="118"/>
      <c r="L1045445" s="118"/>
      <c r="M1045445" s="118"/>
      <c r="N1045445" s="118"/>
      <c r="O1045445" s="118"/>
      <c r="XES1045445" s="1"/>
    </row>
    <row r="1045446" s="113" customFormat="1" customHeight="1" spans="8:16373">
      <c r="H1045446" s="117"/>
      <c r="I1045446" s="118"/>
      <c r="J1045446" s="118"/>
      <c r="K1045446" s="118"/>
      <c r="L1045446" s="118"/>
      <c r="M1045446" s="118"/>
      <c r="N1045446" s="118"/>
      <c r="O1045446" s="118"/>
      <c r="XES1045446" s="1"/>
    </row>
    <row r="1045447" s="113" customFormat="1" customHeight="1" spans="8:16373">
      <c r="H1045447" s="117"/>
      <c r="I1045447" s="118"/>
      <c r="J1045447" s="118"/>
      <c r="K1045447" s="118"/>
      <c r="L1045447" s="118"/>
      <c r="M1045447" s="118"/>
      <c r="N1045447" s="118"/>
      <c r="O1045447" s="118"/>
      <c r="XES1045447" s="1"/>
    </row>
    <row r="1045448" s="113" customFormat="1" customHeight="1" spans="8:16373">
      <c r="H1045448" s="117"/>
      <c r="I1045448" s="118"/>
      <c r="J1045448" s="118"/>
      <c r="K1045448" s="118"/>
      <c r="L1045448" s="118"/>
      <c r="M1045448" s="118"/>
      <c r="N1045448" s="118"/>
      <c r="O1045448" s="118"/>
      <c r="XES1045448" s="1"/>
    </row>
    <row r="1045449" s="113" customFormat="1" customHeight="1" spans="8:16373">
      <c r="H1045449" s="117"/>
      <c r="I1045449" s="118"/>
      <c r="J1045449" s="118"/>
      <c r="K1045449" s="118"/>
      <c r="L1045449" s="118"/>
      <c r="M1045449" s="118"/>
      <c r="N1045449" s="118"/>
      <c r="O1045449" s="118"/>
      <c r="XES1045449" s="1"/>
    </row>
    <row r="1045450" s="113" customFormat="1" customHeight="1" spans="8:16373">
      <c r="H1045450" s="117"/>
      <c r="I1045450" s="118"/>
      <c r="J1045450" s="118"/>
      <c r="K1045450" s="118"/>
      <c r="L1045450" s="118"/>
      <c r="M1045450" s="118"/>
      <c r="N1045450" s="118"/>
      <c r="O1045450" s="118"/>
      <c r="XES1045450" s="1"/>
    </row>
    <row r="1045451" s="113" customFormat="1" customHeight="1" spans="8:16373">
      <c r="H1045451" s="117"/>
      <c r="I1045451" s="118"/>
      <c r="J1045451" s="118"/>
      <c r="K1045451" s="118"/>
      <c r="L1045451" s="118"/>
      <c r="M1045451" s="118"/>
      <c r="N1045451" s="118"/>
      <c r="O1045451" s="118"/>
      <c r="XES1045451" s="1"/>
    </row>
    <row r="1045452" s="113" customFormat="1" customHeight="1" spans="8:16373">
      <c r="H1045452" s="117"/>
      <c r="I1045452" s="118"/>
      <c r="J1045452" s="118"/>
      <c r="K1045452" s="118"/>
      <c r="L1045452" s="118"/>
      <c r="M1045452" s="118"/>
      <c r="N1045452" s="118"/>
      <c r="O1045452" s="118"/>
      <c r="XES1045452" s="1"/>
    </row>
    <row r="1045453" s="113" customFormat="1" customHeight="1" spans="8:16373">
      <c r="H1045453" s="117"/>
      <c r="I1045453" s="118"/>
      <c r="J1045453" s="118"/>
      <c r="K1045453" s="118"/>
      <c r="L1045453" s="118"/>
      <c r="M1045453" s="118"/>
      <c r="N1045453" s="118"/>
      <c r="O1045453" s="118"/>
      <c r="XES1045453" s="1"/>
    </row>
    <row r="1045454" s="113" customFormat="1" customHeight="1" spans="8:16373">
      <c r="H1045454" s="117"/>
      <c r="I1045454" s="118"/>
      <c r="J1045454" s="118"/>
      <c r="K1045454" s="118"/>
      <c r="L1045454" s="118"/>
      <c r="M1045454" s="118"/>
      <c r="N1045454" s="118"/>
      <c r="O1045454" s="118"/>
      <c r="XES1045454" s="1"/>
    </row>
    <row r="1045455" s="113" customFormat="1" customHeight="1" spans="8:16373">
      <c r="H1045455" s="117"/>
      <c r="I1045455" s="118"/>
      <c r="J1045455" s="118"/>
      <c r="K1045455" s="118"/>
      <c r="L1045455" s="118"/>
      <c r="M1045455" s="118"/>
      <c r="N1045455" s="118"/>
      <c r="O1045455" s="118"/>
      <c r="XES1045455" s="1"/>
    </row>
    <row r="1045456" s="113" customFormat="1" customHeight="1" spans="8:16373">
      <c r="H1045456" s="117"/>
      <c r="I1045456" s="118"/>
      <c r="J1045456" s="118"/>
      <c r="K1045456" s="118"/>
      <c r="L1045456" s="118"/>
      <c r="M1045456" s="118"/>
      <c r="N1045456" s="118"/>
      <c r="O1045456" s="118"/>
      <c r="XES1045456" s="1"/>
    </row>
    <row r="1045457" s="113" customFormat="1" customHeight="1" spans="8:16373">
      <c r="H1045457" s="117"/>
      <c r="I1045457" s="118"/>
      <c r="J1045457" s="118"/>
      <c r="K1045457" s="118"/>
      <c r="L1045457" s="118"/>
      <c r="M1045457" s="118"/>
      <c r="N1045457" s="118"/>
      <c r="O1045457" s="118"/>
      <c r="XES1045457" s="1"/>
    </row>
    <row r="1045458" s="113" customFormat="1" customHeight="1" spans="8:16373">
      <c r="H1045458" s="117"/>
      <c r="I1045458" s="118"/>
      <c r="J1045458" s="118"/>
      <c r="K1045458" s="118"/>
      <c r="L1045458" s="118"/>
      <c r="M1045458" s="118"/>
      <c r="N1045458" s="118"/>
      <c r="O1045458" s="118"/>
      <c r="XES1045458" s="1"/>
    </row>
    <row r="1045459" s="113" customFormat="1" customHeight="1" spans="8:16373">
      <c r="H1045459" s="117"/>
      <c r="I1045459" s="118"/>
      <c r="J1045459" s="118"/>
      <c r="K1045459" s="118"/>
      <c r="L1045459" s="118"/>
      <c r="M1045459" s="118"/>
      <c r="N1045459" s="118"/>
      <c r="O1045459" s="118"/>
      <c r="XES1045459" s="1"/>
    </row>
    <row r="1045460" s="113" customFormat="1" customHeight="1" spans="8:16373">
      <c r="H1045460" s="117"/>
      <c r="I1045460" s="118"/>
      <c r="J1045460" s="118"/>
      <c r="K1045460" s="118"/>
      <c r="L1045460" s="118"/>
      <c r="M1045460" s="118"/>
      <c r="N1045460" s="118"/>
      <c r="O1045460" s="118"/>
      <c r="XES1045460" s="1"/>
    </row>
    <row r="1045461" s="113" customFormat="1" customHeight="1" spans="8:16373">
      <c r="H1045461" s="117"/>
      <c r="I1045461" s="118"/>
      <c r="J1045461" s="118"/>
      <c r="K1045461" s="118"/>
      <c r="L1045461" s="118"/>
      <c r="M1045461" s="118"/>
      <c r="N1045461" s="118"/>
      <c r="O1045461" s="118"/>
      <c r="XES1045461" s="1"/>
    </row>
    <row r="1045462" s="113" customFormat="1" customHeight="1" spans="8:16373">
      <c r="H1045462" s="117"/>
      <c r="I1045462" s="118"/>
      <c r="J1045462" s="118"/>
      <c r="K1045462" s="118"/>
      <c r="L1045462" s="118"/>
      <c r="M1045462" s="118"/>
      <c r="N1045462" s="118"/>
      <c r="O1045462" s="118"/>
      <c r="XES1045462" s="1"/>
    </row>
    <row r="1045463" s="113" customFormat="1" customHeight="1" spans="8:16373">
      <c r="H1045463" s="117"/>
      <c r="I1045463" s="118"/>
      <c r="J1045463" s="118"/>
      <c r="K1045463" s="118"/>
      <c r="L1045463" s="118"/>
      <c r="M1045463" s="118"/>
      <c r="N1045463" s="118"/>
      <c r="O1045463" s="118"/>
      <c r="XES1045463" s="1"/>
    </row>
    <row r="1045464" s="113" customFormat="1" customHeight="1" spans="8:16373">
      <c r="H1045464" s="117"/>
      <c r="I1045464" s="118"/>
      <c r="J1045464" s="118"/>
      <c r="K1045464" s="118"/>
      <c r="L1045464" s="118"/>
      <c r="M1045464" s="118"/>
      <c r="N1045464" s="118"/>
      <c r="O1045464" s="118"/>
      <c r="XES1045464" s="1"/>
    </row>
    <row r="1045465" s="113" customFormat="1" customHeight="1" spans="8:16373">
      <c r="H1045465" s="117"/>
      <c r="I1045465" s="118"/>
      <c r="J1045465" s="118"/>
      <c r="K1045465" s="118"/>
      <c r="L1045465" s="118"/>
      <c r="M1045465" s="118"/>
      <c r="N1045465" s="118"/>
      <c r="O1045465" s="118"/>
      <c r="XES1045465" s="1"/>
    </row>
    <row r="1045466" s="113" customFormat="1" customHeight="1" spans="8:16373">
      <c r="H1045466" s="117"/>
      <c r="I1045466" s="118"/>
      <c r="J1045466" s="118"/>
      <c r="K1045466" s="118"/>
      <c r="L1045466" s="118"/>
      <c r="M1045466" s="118"/>
      <c r="N1045466" s="118"/>
      <c r="O1045466" s="118"/>
      <c r="XES1045466" s="1"/>
    </row>
    <row r="1045467" s="113" customFormat="1" customHeight="1" spans="8:16373">
      <c r="H1045467" s="117"/>
      <c r="I1045467" s="118"/>
      <c r="J1045467" s="118"/>
      <c r="K1045467" s="118"/>
      <c r="L1045467" s="118"/>
      <c r="M1045467" s="118"/>
      <c r="N1045467" s="118"/>
      <c r="O1045467" s="118"/>
      <c r="XES1045467" s="1"/>
    </row>
    <row r="1045468" s="113" customFormat="1" customHeight="1" spans="8:16373">
      <c r="H1045468" s="117"/>
      <c r="I1045468" s="118"/>
      <c r="J1045468" s="118"/>
      <c r="K1045468" s="118"/>
      <c r="L1045468" s="118"/>
      <c r="M1045468" s="118"/>
      <c r="N1045468" s="118"/>
      <c r="O1045468" s="118"/>
      <c r="XES1045468" s="1"/>
    </row>
    <row r="1045469" s="113" customFormat="1" customHeight="1" spans="8:16373">
      <c r="H1045469" s="117"/>
      <c r="I1045469" s="118"/>
      <c r="J1045469" s="118"/>
      <c r="K1045469" s="118"/>
      <c r="L1045469" s="118"/>
      <c r="M1045469" s="118"/>
      <c r="N1045469" s="118"/>
      <c r="O1045469" s="118"/>
      <c r="XES1045469" s="1"/>
    </row>
    <row r="1045470" s="113" customFormat="1" customHeight="1" spans="8:16373">
      <c r="H1045470" s="117"/>
      <c r="I1045470" s="118"/>
      <c r="J1045470" s="118"/>
      <c r="K1045470" s="118"/>
      <c r="L1045470" s="118"/>
      <c r="M1045470" s="118"/>
      <c r="N1045470" s="118"/>
      <c r="O1045470" s="118"/>
      <c r="XES1045470" s="1"/>
    </row>
    <row r="1045471" s="113" customFormat="1" customHeight="1" spans="8:16373">
      <c r="H1045471" s="117"/>
      <c r="I1045471" s="118"/>
      <c r="J1045471" s="118"/>
      <c r="K1045471" s="118"/>
      <c r="L1045471" s="118"/>
      <c r="M1045471" s="118"/>
      <c r="N1045471" s="118"/>
      <c r="O1045471" s="118"/>
      <c r="XES1045471" s="1"/>
    </row>
    <row r="1045472" s="113" customFormat="1" customHeight="1" spans="8:16373">
      <c r="H1045472" s="117"/>
      <c r="I1045472" s="118"/>
      <c r="J1045472" s="118"/>
      <c r="K1045472" s="118"/>
      <c r="L1045472" s="118"/>
      <c r="M1045472" s="118"/>
      <c r="N1045472" s="118"/>
      <c r="O1045472" s="118"/>
      <c r="XES1045472" s="1"/>
    </row>
    <row r="1045473" s="113" customFormat="1" customHeight="1" spans="8:16373">
      <c r="H1045473" s="117"/>
      <c r="I1045473" s="118"/>
      <c r="J1045473" s="118"/>
      <c r="K1045473" s="118"/>
      <c r="L1045473" s="118"/>
      <c r="M1045473" s="118"/>
      <c r="N1045473" s="118"/>
      <c r="O1045473" s="118"/>
      <c r="XES1045473" s="1"/>
    </row>
    <row r="1045474" s="113" customFormat="1" customHeight="1" spans="8:16373">
      <c r="H1045474" s="117"/>
      <c r="I1045474" s="118"/>
      <c r="J1045474" s="118"/>
      <c r="K1045474" s="118"/>
      <c r="L1045474" s="118"/>
      <c r="M1045474" s="118"/>
      <c r="N1045474" s="118"/>
      <c r="O1045474" s="118"/>
      <c r="XES1045474" s="1"/>
    </row>
    <row r="1045475" s="113" customFormat="1" customHeight="1" spans="8:16373">
      <c r="H1045475" s="117"/>
      <c r="I1045475" s="118"/>
      <c r="J1045475" s="118"/>
      <c r="K1045475" s="118"/>
      <c r="L1045475" s="118"/>
      <c r="M1045475" s="118"/>
      <c r="N1045475" s="118"/>
      <c r="O1045475" s="118"/>
      <c r="XES1045475" s="1"/>
    </row>
    <row r="1045476" s="113" customFormat="1" customHeight="1" spans="8:16373">
      <c r="H1045476" s="117"/>
      <c r="I1045476" s="118"/>
      <c r="J1045476" s="118"/>
      <c r="K1045476" s="118"/>
      <c r="L1045476" s="118"/>
      <c r="M1045476" s="118"/>
      <c r="N1045476" s="118"/>
      <c r="O1045476" s="118"/>
      <c r="XES1045476" s="1"/>
    </row>
    <row r="1045477" s="113" customFormat="1" customHeight="1" spans="8:16373">
      <c r="H1045477" s="117"/>
      <c r="I1045477" s="118"/>
      <c r="J1045477" s="118"/>
      <c r="K1045477" s="118"/>
      <c r="L1045477" s="118"/>
      <c r="M1045477" s="118"/>
      <c r="N1045477" s="118"/>
      <c r="O1045477" s="118"/>
      <c r="XES1045477" s="1"/>
    </row>
    <row r="1045478" s="113" customFormat="1" customHeight="1" spans="8:16373">
      <c r="H1045478" s="117"/>
      <c r="I1045478" s="118"/>
      <c r="J1045478" s="118"/>
      <c r="K1045478" s="118"/>
      <c r="L1045478" s="118"/>
      <c r="M1045478" s="118"/>
      <c r="N1045478" s="118"/>
      <c r="O1045478" s="118"/>
      <c r="XES1045478" s="1"/>
    </row>
    <row r="1045479" s="113" customFormat="1" customHeight="1" spans="8:16373">
      <c r="H1045479" s="117"/>
      <c r="I1045479" s="118"/>
      <c r="J1045479" s="118"/>
      <c r="K1045479" s="118"/>
      <c r="L1045479" s="118"/>
      <c r="M1045479" s="118"/>
      <c r="N1045479" s="118"/>
      <c r="O1045479" s="118"/>
      <c r="XES1045479" s="1"/>
    </row>
    <row r="1045480" s="113" customFormat="1" customHeight="1" spans="8:16373">
      <c r="H1045480" s="117"/>
      <c r="I1045480" s="118"/>
      <c r="J1045480" s="118"/>
      <c r="K1045480" s="118"/>
      <c r="L1045480" s="118"/>
      <c r="M1045480" s="118"/>
      <c r="N1045480" s="118"/>
      <c r="O1045480" s="118"/>
      <c r="XES1045480" s="1"/>
    </row>
    <row r="1045481" s="113" customFormat="1" customHeight="1" spans="8:16373">
      <c r="H1045481" s="117"/>
      <c r="I1045481" s="118"/>
      <c r="J1045481" s="118"/>
      <c r="K1045481" s="118"/>
      <c r="L1045481" s="118"/>
      <c r="M1045481" s="118"/>
      <c r="N1045481" s="118"/>
      <c r="O1045481" s="118"/>
      <c r="XES1045481" s="1"/>
    </row>
    <row r="1045482" s="113" customFormat="1" customHeight="1" spans="8:16373">
      <c r="H1045482" s="117"/>
      <c r="I1045482" s="118"/>
      <c r="J1045482" s="118"/>
      <c r="K1045482" s="118"/>
      <c r="L1045482" s="118"/>
      <c r="M1045482" s="118"/>
      <c r="N1045482" s="118"/>
      <c r="O1045482" s="118"/>
      <c r="XES1045482" s="1"/>
    </row>
    <row r="1045483" s="113" customFormat="1" customHeight="1" spans="8:16373">
      <c r="H1045483" s="117"/>
      <c r="I1045483" s="118"/>
      <c r="J1045483" s="118"/>
      <c r="K1045483" s="118"/>
      <c r="L1045483" s="118"/>
      <c r="M1045483" s="118"/>
      <c r="N1045483" s="118"/>
      <c r="O1045483" s="118"/>
      <c r="XES1045483" s="1"/>
    </row>
    <row r="1045484" s="113" customFormat="1" customHeight="1" spans="8:16373">
      <c r="H1045484" s="117"/>
      <c r="I1045484" s="118"/>
      <c r="J1045484" s="118"/>
      <c r="K1045484" s="118"/>
      <c r="L1045484" s="118"/>
      <c r="M1045484" s="118"/>
      <c r="N1045484" s="118"/>
      <c r="O1045484" s="118"/>
      <c r="XES1045484" s="1"/>
    </row>
    <row r="1045485" s="113" customFormat="1" customHeight="1" spans="8:16373">
      <c r="H1045485" s="117"/>
      <c r="I1045485" s="118"/>
      <c r="J1045485" s="118"/>
      <c r="K1045485" s="118"/>
      <c r="L1045485" s="118"/>
      <c r="M1045485" s="118"/>
      <c r="N1045485" s="118"/>
      <c r="O1045485" s="118"/>
      <c r="XES1045485" s="1"/>
    </row>
    <row r="1045486" s="113" customFormat="1" customHeight="1" spans="8:16373">
      <c r="H1045486" s="117"/>
      <c r="I1045486" s="118"/>
      <c r="J1045486" s="118"/>
      <c r="K1045486" s="118"/>
      <c r="L1045486" s="118"/>
      <c r="M1045486" s="118"/>
      <c r="N1045486" s="118"/>
      <c r="O1045486" s="118"/>
      <c r="XES1045486" s="1"/>
    </row>
    <row r="1045487" s="113" customFormat="1" customHeight="1" spans="8:16373">
      <c r="H1045487" s="117"/>
      <c r="I1045487" s="118"/>
      <c r="J1045487" s="118"/>
      <c r="K1045487" s="118"/>
      <c r="L1045487" s="118"/>
      <c r="M1045487" s="118"/>
      <c r="N1045487" s="118"/>
      <c r="O1045487" s="118"/>
      <c r="XES1045487" s="1"/>
    </row>
    <row r="1045488" s="113" customFormat="1" customHeight="1" spans="8:16373">
      <c r="H1045488" s="117"/>
      <c r="I1045488" s="118"/>
      <c r="J1045488" s="118"/>
      <c r="K1045488" s="118"/>
      <c r="L1045488" s="118"/>
      <c r="M1045488" s="118"/>
      <c r="N1045488" s="118"/>
      <c r="O1045488" s="118"/>
      <c r="XES1045488" s="1"/>
    </row>
    <row r="1045489" s="113" customFormat="1" customHeight="1" spans="8:16373">
      <c r="H1045489" s="117"/>
      <c r="I1045489" s="118"/>
      <c r="J1045489" s="118"/>
      <c r="K1045489" s="118"/>
      <c r="L1045489" s="118"/>
      <c r="M1045489" s="118"/>
      <c r="N1045489" s="118"/>
      <c r="O1045489" s="118"/>
      <c r="XES1045489" s="1"/>
    </row>
    <row r="1045490" s="113" customFormat="1" customHeight="1" spans="8:16373">
      <c r="H1045490" s="117"/>
      <c r="I1045490" s="118"/>
      <c r="J1045490" s="118"/>
      <c r="K1045490" s="118"/>
      <c r="L1045490" s="118"/>
      <c r="M1045490" s="118"/>
      <c r="N1045490" s="118"/>
      <c r="O1045490" s="118"/>
      <c r="XES1045490" s="1"/>
    </row>
    <row r="1045491" s="113" customFormat="1" customHeight="1" spans="8:16373">
      <c r="H1045491" s="117"/>
      <c r="I1045491" s="118"/>
      <c r="J1045491" s="118"/>
      <c r="K1045491" s="118"/>
      <c r="L1045491" s="118"/>
      <c r="M1045491" s="118"/>
      <c r="N1045491" s="118"/>
      <c r="O1045491" s="118"/>
      <c r="XES1045491" s="1"/>
    </row>
    <row r="1045492" s="113" customFormat="1" customHeight="1" spans="8:16373">
      <c r="H1045492" s="117"/>
      <c r="I1045492" s="118"/>
      <c r="J1045492" s="118"/>
      <c r="K1045492" s="118"/>
      <c r="L1045492" s="118"/>
      <c r="M1045492" s="118"/>
      <c r="N1045492" s="118"/>
      <c r="O1045492" s="118"/>
      <c r="XES1045492" s="1"/>
    </row>
    <row r="1045493" s="113" customFormat="1" customHeight="1" spans="8:16373">
      <c r="H1045493" s="117"/>
      <c r="I1045493" s="118"/>
      <c r="J1045493" s="118"/>
      <c r="K1045493" s="118"/>
      <c r="L1045493" s="118"/>
      <c r="M1045493" s="118"/>
      <c r="N1045493" s="118"/>
      <c r="O1045493" s="118"/>
      <c r="XES1045493" s="1"/>
    </row>
    <row r="1045494" s="113" customFormat="1" customHeight="1" spans="8:16373">
      <c r="H1045494" s="117"/>
      <c r="I1045494" s="118"/>
      <c r="J1045494" s="118"/>
      <c r="K1045494" s="118"/>
      <c r="L1045494" s="118"/>
      <c r="M1045494" s="118"/>
      <c r="N1045494" s="118"/>
      <c r="O1045494" s="118"/>
      <c r="XES1045494" s="1"/>
    </row>
    <row r="1045495" s="113" customFormat="1" customHeight="1" spans="8:16373">
      <c r="H1045495" s="117"/>
      <c r="I1045495" s="118"/>
      <c r="J1045495" s="118"/>
      <c r="K1045495" s="118"/>
      <c r="L1045495" s="118"/>
      <c r="M1045495" s="118"/>
      <c r="N1045495" s="118"/>
      <c r="O1045495" s="118"/>
      <c r="XES1045495" s="1"/>
    </row>
    <row r="1045496" s="113" customFormat="1" customHeight="1" spans="8:16373">
      <c r="H1045496" s="117"/>
      <c r="I1045496" s="118"/>
      <c r="J1045496" s="118"/>
      <c r="K1045496" s="118"/>
      <c r="L1045496" s="118"/>
      <c r="M1045496" s="118"/>
      <c r="N1045496" s="118"/>
      <c r="O1045496" s="118"/>
      <c r="XES1045496" s="1"/>
    </row>
    <row r="1045497" s="113" customFormat="1" customHeight="1" spans="8:16373">
      <c r="H1045497" s="117"/>
      <c r="I1045497" s="118"/>
      <c r="J1045497" s="118"/>
      <c r="K1045497" s="118"/>
      <c r="L1045497" s="118"/>
      <c r="M1045497" s="118"/>
      <c r="N1045497" s="118"/>
      <c r="O1045497" s="118"/>
      <c r="XES1045497" s="1"/>
    </row>
    <row r="1045498" s="113" customFormat="1" customHeight="1" spans="8:16373">
      <c r="H1045498" s="117"/>
      <c r="I1045498" s="118"/>
      <c r="J1045498" s="118"/>
      <c r="K1045498" s="118"/>
      <c r="L1045498" s="118"/>
      <c r="M1045498" s="118"/>
      <c r="N1045498" s="118"/>
      <c r="O1045498" s="118"/>
      <c r="XES1045498" s="1"/>
    </row>
    <row r="1045499" s="113" customFormat="1" customHeight="1" spans="8:16373">
      <c r="H1045499" s="117"/>
      <c r="I1045499" s="118"/>
      <c r="J1045499" s="118"/>
      <c r="K1045499" s="118"/>
      <c r="L1045499" s="118"/>
      <c r="M1045499" s="118"/>
      <c r="N1045499" s="118"/>
      <c r="O1045499" s="118"/>
      <c r="XES1045499" s="1"/>
    </row>
    <row r="1045500" s="113" customFormat="1" customHeight="1" spans="8:16373">
      <c r="H1045500" s="117"/>
      <c r="I1045500" s="118"/>
      <c r="J1045500" s="118"/>
      <c r="K1045500" s="118"/>
      <c r="L1045500" s="118"/>
      <c r="M1045500" s="118"/>
      <c r="N1045500" s="118"/>
      <c r="O1045500" s="118"/>
      <c r="XES1045500" s="1"/>
    </row>
    <row r="1045501" s="113" customFormat="1" customHeight="1" spans="8:16373">
      <c r="H1045501" s="117"/>
      <c r="I1045501" s="118"/>
      <c r="J1045501" s="118"/>
      <c r="K1045501" s="118"/>
      <c r="L1045501" s="118"/>
      <c r="M1045501" s="118"/>
      <c r="N1045501" s="118"/>
      <c r="O1045501" s="118"/>
      <c r="XES1045501" s="1"/>
    </row>
    <row r="1045502" s="113" customFormat="1" customHeight="1" spans="8:16373">
      <c r="H1045502" s="117"/>
      <c r="I1045502" s="118"/>
      <c r="J1045502" s="118"/>
      <c r="K1045502" s="118"/>
      <c r="L1045502" s="118"/>
      <c r="M1045502" s="118"/>
      <c r="N1045502" s="118"/>
      <c r="O1045502" s="118"/>
      <c r="XES1045502" s="1"/>
    </row>
    <row r="1045503" s="113" customFormat="1" customHeight="1" spans="8:16373">
      <c r="H1045503" s="117"/>
      <c r="I1045503" s="118"/>
      <c r="J1045503" s="118"/>
      <c r="K1045503" s="118"/>
      <c r="L1045503" s="118"/>
      <c r="M1045503" s="118"/>
      <c r="N1045503" s="118"/>
      <c r="O1045503" s="118"/>
      <c r="XES1045503" s="1"/>
    </row>
    <row r="1045504" s="113" customFormat="1" customHeight="1" spans="8:16373">
      <c r="H1045504" s="117"/>
      <c r="I1045504" s="118"/>
      <c r="J1045504" s="118"/>
      <c r="K1045504" s="118"/>
      <c r="L1045504" s="118"/>
      <c r="M1045504" s="118"/>
      <c r="N1045504" s="118"/>
      <c r="O1045504" s="118"/>
      <c r="XES1045504" s="1"/>
    </row>
    <row r="1045505" s="113" customFormat="1" customHeight="1" spans="8:16373">
      <c r="H1045505" s="117"/>
      <c r="I1045505" s="118"/>
      <c r="J1045505" s="118"/>
      <c r="K1045505" s="118"/>
      <c r="L1045505" s="118"/>
      <c r="M1045505" s="118"/>
      <c r="N1045505" s="118"/>
      <c r="O1045505" s="118"/>
      <c r="XES1045505" s="1"/>
    </row>
    <row r="1045506" s="113" customFormat="1" customHeight="1" spans="8:16373">
      <c r="H1045506" s="117"/>
      <c r="I1045506" s="118"/>
      <c r="J1045506" s="118"/>
      <c r="K1045506" s="118"/>
      <c r="L1045506" s="118"/>
      <c r="M1045506" s="118"/>
      <c r="N1045506" s="118"/>
      <c r="O1045506" s="118"/>
      <c r="XES1045506" s="1"/>
    </row>
    <row r="1045507" s="113" customFormat="1" customHeight="1" spans="8:16373">
      <c r="H1045507" s="117"/>
      <c r="I1045507" s="118"/>
      <c r="J1045507" s="118"/>
      <c r="K1045507" s="118"/>
      <c r="L1045507" s="118"/>
      <c r="M1045507" s="118"/>
      <c r="N1045507" s="118"/>
      <c r="O1045507" s="118"/>
      <c r="XES1045507" s="1"/>
    </row>
    <row r="1045508" s="113" customFormat="1" customHeight="1" spans="8:16373">
      <c r="H1045508" s="117"/>
      <c r="I1045508" s="118"/>
      <c r="J1045508" s="118"/>
      <c r="K1045508" s="118"/>
      <c r="L1045508" s="118"/>
      <c r="M1045508" s="118"/>
      <c r="N1045508" s="118"/>
      <c r="O1045508" s="118"/>
      <c r="XES1045508" s="1"/>
    </row>
    <row r="1045509" s="113" customFormat="1" customHeight="1" spans="8:16373">
      <c r="H1045509" s="117"/>
      <c r="I1045509" s="118"/>
      <c r="J1045509" s="118"/>
      <c r="K1045509" s="118"/>
      <c r="L1045509" s="118"/>
      <c r="M1045509" s="118"/>
      <c r="N1045509" s="118"/>
      <c r="O1045509" s="118"/>
      <c r="XES1045509" s="1"/>
    </row>
    <row r="1045510" s="113" customFormat="1" customHeight="1" spans="8:16373">
      <c r="H1045510" s="117"/>
      <c r="I1045510" s="118"/>
      <c r="J1045510" s="118"/>
      <c r="K1045510" s="118"/>
      <c r="L1045510" s="118"/>
      <c r="M1045510" s="118"/>
      <c r="N1045510" s="118"/>
      <c r="O1045510" s="118"/>
      <c r="XES1045510" s="1"/>
    </row>
    <row r="1045511" s="113" customFormat="1" customHeight="1" spans="8:16373">
      <c r="H1045511" s="117"/>
      <c r="I1045511" s="118"/>
      <c r="J1045511" s="118"/>
      <c r="K1045511" s="118"/>
      <c r="L1045511" s="118"/>
      <c r="M1045511" s="118"/>
      <c r="N1045511" s="118"/>
      <c r="O1045511" s="118"/>
      <c r="XES1045511" s="1"/>
    </row>
    <row r="1045512" s="113" customFormat="1" customHeight="1" spans="8:16373">
      <c r="H1045512" s="117"/>
      <c r="I1045512" s="118"/>
      <c r="J1045512" s="118"/>
      <c r="K1045512" s="118"/>
      <c r="L1045512" s="118"/>
      <c r="M1045512" s="118"/>
      <c r="N1045512" s="118"/>
      <c r="O1045512" s="118"/>
      <c r="XES1045512" s="1"/>
    </row>
    <row r="1045513" s="113" customFormat="1" customHeight="1" spans="8:16373">
      <c r="H1045513" s="117"/>
      <c r="I1045513" s="118"/>
      <c r="J1045513" s="118"/>
      <c r="K1045513" s="118"/>
      <c r="L1045513" s="118"/>
      <c r="M1045513" s="118"/>
      <c r="N1045513" s="118"/>
      <c r="O1045513" s="118"/>
      <c r="XES1045513" s="1"/>
    </row>
    <row r="1045514" s="113" customFormat="1" customHeight="1" spans="8:16373">
      <c r="H1045514" s="117"/>
      <c r="I1045514" s="118"/>
      <c r="J1045514" s="118"/>
      <c r="K1045514" s="118"/>
      <c r="L1045514" s="118"/>
      <c r="M1045514" s="118"/>
      <c r="N1045514" s="118"/>
      <c r="O1045514" s="118"/>
      <c r="XES1045514" s="1"/>
    </row>
    <row r="1045515" s="113" customFormat="1" customHeight="1" spans="8:16373">
      <c r="H1045515" s="117"/>
      <c r="I1045515" s="118"/>
      <c r="J1045515" s="118"/>
      <c r="K1045515" s="118"/>
      <c r="L1045515" s="118"/>
      <c r="M1045515" s="118"/>
      <c r="N1045515" s="118"/>
      <c r="O1045515" s="118"/>
      <c r="XES1045515" s="1"/>
    </row>
    <row r="1045516" s="113" customFormat="1" customHeight="1" spans="8:16373">
      <c r="H1045516" s="117"/>
      <c r="I1045516" s="118"/>
      <c r="J1045516" s="118"/>
      <c r="K1045516" s="118"/>
      <c r="L1045516" s="118"/>
      <c r="M1045516" s="118"/>
      <c r="N1045516" s="118"/>
      <c r="O1045516" s="118"/>
      <c r="XES1045516" s="1"/>
    </row>
    <row r="1045517" s="113" customFormat="1" customHeight="1" spans="8:16373">
      <c r="H1045517" s="117"/>
      <c r="I1045517" s="118"/>
      <c r="J1045517" s="118"/>
      <c r="K1045517" s="118"/>
      <c r="L1045517" s="118"/>
      <c r="M1045517" s="118"/>
      <c r="N1045517" s="118"/>
      <c r="O1045517" s="118"/>
      <c r="XES1045517" s="1"/>
    </row>
    <row r="1045518" s="113" customFormat="1" customHeight="1" spans="8:16373">
      <c r="H1045518" s="117"/>
      <c r="I1045518" s="118"/>
      <c r="J1045518" s="118"/>
      <c r="K1045518" s="118"/>
      <c r="L1045518" s="118"/>
      <c r="M1045518" s="118"/>
      <c r="N1045518" s="118"/>
      <c r="O1045518" s="118"/>
      <c r="XES1045518" s="1"/>
    </row>
    <row r="1045519" s="113" customFormat="1" customHeight="1" spans="8:16373">
      <c r="H1045519" s="117"/>
      <c r="I1045519" s="118"/>
      <c r="J1045519" s="118"/>
      <c r="K1045519" s="118"/>
      <c r="L1045519" s="118"/>
      <c r="M1045519" s="118"/>
      <c r="N1045519" s="118"/>
      <c r="O1045519" s="118"/>
      <c r="XES1045519" s="1"/>
    </row>
    <row r="1045520" s="113" customFormat="1" customHeight="1" spans="8:16373">
      <c r="H1045520" s="117"/>
      <c r="I1045520" s="118"/>
      <c r="J1045520" s="118"/>
      <c r="K1045520" s="118"/>
      <c r="L1045520" s="118"/>
      <c r="M1045520" s="118"/>
      <c r="N1045520" s="118"/>
      <c r="O1045520" s="118"/>
      <c r="XES1045520" s="1"/>
    </row>
    <row r="1045521" s="113" customFormat="1" customHeight="1" spans="8:16373">
      <c r="H1045521" s="117"/>
      <c r="I1045521" s="118"/>
      <c r="J1045521" s="118"/>
      <c r="K1045521" s="118"/>
      <c r="L1045521" s="118"/>
      <c r="M1045521" s="118"/>
      <c r="N1045521" s="118"/>
      <c r="O1045521" s="118"/>
      <c r="XES1045521" s="1"/>
    </row>
    <row r="1045522" s="113" customFormat="1" customHeight="1" spans="8:16373">
      <c r="H1045522" s="117"/>
      <c r="I1045522" s="118"/>
      <c r="J1045522" s="118"/>
      <c r="K1045522" s="118"/>
      <c r="L1045522" s="118"/>
      <c r="M1045522" s="118"/>
      <c r="N1045522" s="118"/>
      <c r="O1045522" s="118"/>
      <c r="XES1045522" s="1"/>
    </row>
    <row r="1045523" s="113" customFormat="1" customHeight="1" spans="8:16373">
      <c r="H1045523" s="117"/>
      <c r="I1045523" s="118"/>
      <c r="J1045523" s="118"/>
      <c r="K1045523" s="118"/>
      <c r="L1045523" s="118"/>
      <c r="M1045523" s="118"/>
      <c r="N1045523" s="118"/>
      <c r="O1045523" s="118"/>
      <c r="XES1045523" s="1"/>
    </row>
    <row r="1045524" s="113" customFormat="1" customHeight="1" spans="8:16373">
      <c r="H1045524" s="117"/>
      <c r="I1045524" s="118"/>
      <c r="J1045524" s="118"/>
      <c r="K1045524" s="118"/>
      <c r="L1045524" s="118"/>
      <c r="M1045524" s="118"/>
      <c r="N1045524" s="118"/>
      <c r="O1045524" s="118"/>
      <c r="XES1045524" s="1"/>
    </row>
    <row r="1045525" s="113" customFormat="1" customHeight="1" spans="8:16373">
      <c r="H1045525" s="117"/>
      <c r="I1045525" s="118"/>
      <c r="J1045525" s="118"/>
      <c r="K1045525" s="118"/>
      <c r="L1045525" s="118"/>
      <c r="M1045525" s="118"/>
      <c r="N1045525" s="118"/>
      <c r="O1045525" s="118"/>
      <c r="XES1045525" s="1"/>
    </row>
    <row r="1045526" s="113" customFormat="1" customHeight="1" spans="8:16373">
      <c r="H1045526" s="117"/>
      <c r="I1045526" s="118"/>
      <c r="J1045526" s="118"/>
      <c r="K1045526" s="118"/>
      <c r="L1045526" s="118"/>
      <c r="M1045526" s="118"/>
      <c r="N1045526" s="118"/>
      <c r="O1045526" s="118"/>
      <c r="XES1045526" s="1"/>
    </row>
    <row r="1045527" s="113" customFormat="1" customHeight="1" spans="8:16373">
      <c r="H1045527" s="117"/>
      <c r="I1045527" s="118"/>
      <c r="J1045527" s="118"/>
      <c r="K1045527" s="118"/>
      <c r="L1045527" s="118"/>
      <c r="M1045527" s="118"/>
      <c r="N1045527" s="118"/>
      <c r="O1045527" s="118"/>
      <c r="XES1045527" s="1"/>
    </row>
    <row r="1045528" s="113" customFormat="1" customHeight="1" spans="8:16373">
      <c r="H1045528" s="117"/>
      <c r="I1045528" s="118"/>
      <c r="J1045528" s="118"/>
      <c r="K1045528" s="118"/>
      <c r="L1045528" s="118"/>
      <c r="M1045528" s="118"/>
      <c r="N1045528" s="118"/>
      <c r="O1045528" s="118"/>
      <c r="XES1045528" s="1"/>
    </row>
    <row r="1045529" s="113" customFormat="1" customHeight="1" spans="8:16373">
      <c r="H1045529" s="117"/>
      <c r="I1045529" s="118"/>
      <c r="J1045529" s="118"/>
      <c r="K1045529" s="118"/>
      <c r="L1045529" s="118"/>
      <c r="M1045529" s="118"/>
      <c r="N1045529" s="118"/>
      <c r="O1045529" s="118"/>
      <c r="XES1045529" s="1"/>
    </row>
    <row r="1045530" s="113" customFormat="1" customHeight="1" spans="8:16373">
      <c r="H1045530" s="117"/>
      <c r="I1045530" s="118"/>
      <c r="J1045530" s="118"/>
      <c r="K1045530" s="118"/>
      <c r="L1045530" s="118"/>
      <c r="M1045530" s="118"/>
      <c r="N1045530" s="118"/>
      <c r="O1045530" s="118"/>
      <c r="XES1045530" s="1"/>
    </row>
    <row r="1045531" s="113" customFormat="1" customHeight="1" spans="8:16373">
      <c r="H1045531" s="117"/>
      <c r="I1045531" s="118"/>
      <c r="J1045531" s="118"/>
      <c r="K1045531" s="118"/>
      <c r="L1045531" s="118"/>
      <c r="M1045531" s="118"/>
      <c r="N1045531" s="118"/>
      <c r="O1045531" s="118"/>
      <c r="XES1045531" s="1"/>
    </row>
    <row r="1045532" s="113" customFormat="1" customHeight="1" spans="8:16373">
      <c r="H1045532" s="117"/>
      <c r="I1045532" s="118"/>
      <c r="J1045532" s="118"/>
      <c r="K1045532" s="118"/>
      <c r="L1045532" s="118"/>
      <c r="M1045532" s="118"/>
      <c r="N1045532" s="118"/>
      <c r="O1045532" s="118"/>
      <c r="XES1045532" s="1"/>
    </row>
    <row r="1045533" s="113" customFormat="1" customHeight="1" spans="8:16373">
      <c r="H1045533" s="117"/>
      <c r="I1045533" s="118"/>
      <c r="J1045533" s="118"/>
      <c r="K1045533" s="118"/>
      <c r="L1045533" s="118"/>
      <c r="M1045533" s="118"/>
      <c r="N1045533" s="118"/>
      <c r="O1045533" s="118"/>
      <c r="XES1045533" s="1"/>
    </row>
    <row r="1045534" s="113" customFormat="1" customHeight="1" spans="8:16373">
      <c r="H1045534" s="117"/>
      <c r="I1045534" s="118"/>
      <c r="J1045534" s="118"/>
      <c r="K1045534" s="118"/>
      <c r="L1045534" s="118"/>
      <c r="M1045534" s="118"/>
      <c r="N1045534" s="118"/>
      <c r="O1045534" s="118"/>
      <c r="XES1045534" s="1"/>
    </row>
    <row r="1045535" s="113" customFormat="1" customHeight="1" spans="8:16373">
      <c r="H1045535" s="117"/>
      <c r="I1045535" s="118"/>
      <c r="J1045535" s="118"/>
      <c r="K1045535" s="118"/>
      <c r="L1045535" s="118"/>
      <c r="M1045535" s="118"/>
      <c r="N1045535" s="118"/>
      <c r="O1045535" s="118"/>
      <c r="XES1045535" s="1"/>
    </row>
    <row r="1045536" s="113" customFormat="1" customHeight="1" spans="8:16373">
      <c r="H1045536" s="117"/>
      <c r="I1045536" s="118"/>
      <c r="J1045536" s="118"/>
      <c r="K1045536" s="118"/>
      <c r="L1045536" s="118"/>
      <c r="M1045536" s="118"/>
      <c r="N1045536" s="118"/>
      <c r="O1045536" s="118"/>
      <c r="XES1045536" s="1"/>
    </row>
    <row r="1045537" s="113" customFormat="1" customHeight="1" spans="8:16373">
      <c r="H1045537" s="117"/>
      <c r="I1045537" s="118"/>
      <c r="J1045537" s="118"/>
      <c r="K1045537" s="118"/>
      <c r="L1045537" s="118"/>
      <c r="M1045537" s="118"/>
      <c r="N1045537" s="118"/>
      <c r="O1045537" s="118"/>
      <c r="XES1045537" s="1"/>
    </row>
    <row r="1045538" s="113" customFormat="1" customHeight="1" spans="8:16373">
      <c r="H1045538" s="117"/>
      <c r="I1045538" s="118"/>
      <c r="J1045538" s="118"/>
      <c r="K1045538" s="118"/>
      <c r="L1045538" s="118"/>
      <c r="M1045538" s="118"/>
      <c r="N1045538" s="118"/>
      <c r="O1045538" s="118"/>
      <c r="XES1045538" s="1"/>
    </row>
    <row r="1045539" s="113" customFormat="1" customHeight="1" spans="8:16373">
      <c r="H1045539" s="117"/>
      <c r="I1045539" s="118"/>
      <c r="J1045539" s="118"/>
      <c r="K1045539" s="118"/>
      <c r="L1045539" s="118"/>
      <c r="M1045539" s="118"/>
      <c r="N1045539" s="118"/>
      <c r="O1045539" s="118"/>
      <c r="XES1045539" s="1"/>
    </row>
    <row r="1045540" s="113" customFormat="1" customHeight="1" spans="8:16373">
      <c r="H1045540" s="117"/>
      <c r="I1045540" s="118"/>
      <c r="J1045540" s="118"/>
      <c r="K1045540" s="118"/>
      <c r="L1045540" s="118"/>
      <c r="M1045540" s="118"/>
      <c r="N1045540" s="118"/>
      <c r="O1045540" s="118"/>
      <c r="XES1045540" s="1"/>
    </row>
    <row r="1045541" s="113" customFormat="1" customHeight="1" spans="8:16373">
      <c r="H1045541" s="117"/>
      <c r="I1045541" s="118"/>
      <c r="J1045541" s="118"/>
      <c r="K1045541" s="118"/>
      <c r="L1045541" s="118"/>
      <c r="M1045541" s="118"/>
      <c r="N1045541" s="118"/>
      <c r="O1045541" s="118"/>
      <c r="XES1045541" s="1"/>
    </row>
    <row r="1045542" s="113" customFormat="1" customHeight="1" spans="8:16373">
      <c r="H1045542" s="117"/>
      <c r="I1045542" s="118"/>
      <c r="J1045542" s="118"/>
      <c r="K1045542" s="118"/>
      <c r="L1045542" s="118"/>
      <c r="M1045542" s="118"/>
      <c r="N1045542" s="118"/>
      <c r="O1045542" s="118"/>
      <c r="XES1045542" s="1"/>
    </row>
    <row r="1045543" s="113" customFormat="1" customHeight="1" spans="8:16373">
      <c r="H1045543" s="117"/>
      <c r="I1045543" s="118"/>
      <c r="J1045543" s="118"/>
      <c r="K1045543" s="118"/>
      <c r="L1045543" s="118"/>
      <c r="M1045543" s="118"/>
      <c r="N1045543" s="118"/>
      <c r="O1045543" s="118"/>
      <c r="XES1045543" s="1"/>
    </row>
    <row r="1045544" s="113" customFormat="1" customHeight="1" spans="8:16373">
      <c r="H1045544" s="117"/>
      <c r="I1045544" s="118"/>
      <c r="J1045544" s="118"/>
      <c r="K1045544" s="118"/>
      <c r="L1045544" s="118"/>
      <c r="M1045544" s="118"/>
      <c r="N1045544" s="118"/>
      <c r="O1045544" s="118"/>
      <c r="XES1045544" s="1"/>
    </row>
    <row r="1045545" s="113" customFormat="1" customHeight="1" spans="8:16373">
      <c r="H1045545" s="117"/>
      <c r="I1045545" s="118"/>
      <c r="J1045545" s="118"/>
      <c r="K1045545" s="118"/>
      <c r="L1045545" s="118"/>
      <c r="M1045545" s="118"/>
      <c r="N1045545" s="118"/>
      <c r="O1045545" s="118"/>
      <c r="XES1045545" s="1"/>
    </row>
    <row r="1045546" s="113" customFormat="1" customHeight="1" spans="8:16373">
      <c r="H1045546" s="117"/>
      <c r="I1045546" s="118"/>
      <c r="J1045546" s="118"/>
      <c r="K1045546" s="118"/>
      <c r="L1045546" s="118"/>
      <c r="M1045546" s="118"/>
      <c r="N1045546" s="118"/>
      <c r="O1045546" s="118"/>
      <c r="XES1045546" s="1"/>
    </row>
    <row r="1045547" s="113" customFormat="1" customHeight="1" spans="8:16373">
      <c r="H1045547" s="117"/>
      <c r="I1045547" s="118"/>
      <c r="J1045547" s="118"/>
      <c r="K1045547" s="118"/>
      <c r="L1045547" s="118"/>
      <c r="M1045547" s="118"/>
      <c r="N1045547" s="118"/>
      <c r="O1045547" s="118"/>
      <c r="XES1045547" s="1"/>
    </row>
    <row r="1045548" s="113" customFormat="1" customHeight="1" spans="8:16373">
      <c r="H1045548" s="117"/>
      <c r="I1045548" s="118"/>
      <c r="J1045548" s="118"/>
      <c r="K1045548" s="118"/>
      <c r="L1045548" s="118"/>
      <c r="M1045548" s="118"/>
      <c r="N1045548" s="118"/>
      <c r="O1045548" s="118"/>
      <c r="XES1045548" s="1"/>
    </row>
    <row r="1045549" s="113" customFormat="1" customHeight="1" spans="8:16373">
      <c r="H1045549" s="117"/>
      <c r="I1045549" s="118"/>
      <c r="J1045549" s="118"/>
      <c r="K1045549" s="118"/>
      <c r="L1045549" s="118"/>
      <c r="M1045549" s="118"/>
      <c r="N1045549" s="118"/>
      <c r="O1045549" s="118"/>
      <c r="XES1045549" s="1"/>
    </row>
    <row r="1045550" s="113" customFormat="1" customHeight="1" spans="8:16373">
      <c r="H1045550" s="117"/>
      <c r="I1045550" s="118"/>
      <c r="J1045550" s="118"/>
      <c r="K1045550" s="118"/>
      <c r="L1045550" s="118"/>
      <c r="M1045550" s="118"/>
      <c r="N1045550" s="118"/>
      <c r="O1045550" s="118"/>
      <c r="XES1045550" s="1"/>
    </row>
    <row r="1045551" s="113" customFormat="1" customHeight="1" spans="8:16373">
      <c r="H1045551" s="117"/>
      <c r="I1045551" s="118"/>
      <c r="J1045551" s="118"/>
      <c r="K1045551" s="118"/>
      <c r="L1045551" s="118"/>
      <c r="M1045551" s="118"/>
      <c r="N1045551" s="118"/>
      <c r="O1045551" s="118"/>
      <c r="XES1045551" s="1"/>
    </row>
    <row r="1045552" s="113" customFormat="1" customHeight="1" spans="8:16373">
      <c r="H1045552" s="117"/>
      <c r="I1045552" s="118"/>
      <c r="J1045552" s="118"/>
      <c r="K1045552" s="118"/>
      <c r="L1045552" s="118"/>
      <c r="M1045552" s="118"/>
      <c r="N1045552" s="118"/>
      <c r="O1045552" s="118"/>
      <c r="XES1045552" s="1"/>
    </row>
    <row r="1045553" s="113" customFormat="1" customHeight="1" spans="8:16373">
      <c r="H1045553" s="117"/>
      <c r="I1045553" s="118"/>
      <c r="J1045553" s="118"/>
      <c r="K1045553" s="118"/>
      <c r="L1045553" s="118"/>
      <c r="M1045553" s="118"/>
      <c r="N1045553" s="118"/>
      <c r="O1045553" s="118"/>
      <c r="XES1045553" s="1"/>
    </row>
    <row r="1045554" s="113" customFormat="1" customHeight="1" spans="8:16373">
      <c r="H1045554" s="117"/>
      <c r="I1045554" s="118"/>
      <c r="J1045554" s="118"/>
      <c r="K1045554" s="118"/>
      <c r="L1045554" s="118"/>
      <c r="M1045554" s="118"/>
      <c r="N1045554" s="118"/>
      <c r="O1045554" s="118"/>
      <c r="XES1045554" s="1"/>
    </row>
    <row r="1045555" s="113" customFormat="1" customHeight="1" spans="8:16373">
      <c r="H1045555" s="117"/>
      <c r="I1045555" s="118"/>
      <c r="J1045555" s="118"/>
      <c r="K1045555" s="118"/>
      <c r="L1045555" s="118"/>
      <c r="M1045555" s="118"/>
      <c r="N1045555" s="118"/>
      <c r="O1045555" s="118"/>
      <c r="XES1045555" s="1"/>
    </row>
    <row r="1045556" s="113" customFormat="1" customHeight="1" spans="8:16373">
      <c r="H1045556" s="117"/>
      <c r="I1045556" s="118"/>
      <c r="J1045556" s="118"/>
      <c r="K1045556" s="118"/>
      <c r="L1045556" s="118"/>
      <c r="M1045556" s="118"/>
      <c r="N1045556" s="118"/>
      <c r="O1045556" s="118"/>
      <c r="XES1045556" s="1"/>
    </row>
    <row r="1045557" s="113" customFormat="1" customHeight="1" spans="8:16373">
      <c r="H1045557" s="117"/>
      <c r="I1045557" s="118"/>
      <c r="J1045557" s="118"/>
      <c r="K1045557" s="118"/>
      <c r="L1045557" s="118"/>
      <c r="M1045557" s="118"/>
      <c r="N1045557" s="118"/>
      <c r="O1045557" s="118"/>
      <c r="XES1045557" s="1"/>
    </row>
    <row r="1045558" s="113" customFormat="1" customHeight="1" spans="8:16373">
      <c r="H1045558" s="117"/>
      <c r="I1045558" s="118"/>
      <c r="J1045558" s="118"/>
      <c r="K1045558" s="118"/>
      <c r="L1045558" s="118"/>
      <c r="M1045558" s="118"/>
      <c r="N1045558" s="118"/>
      <c r="O1045558" s="118"/>
      <c r="XES1045558" s="1"/>
    </row>
    <row r="1045559" s="113" customFormat="1" customHeight="1" spans="8:16373">
      <c r="H1045559" s="117"/>
      <c r="I1045559" s="118"/>
      <c r="J1045559" s="118"/>
      <c r="K1045559" s="118"/>
      <c r="L1045559" s="118"/>
      <c r="M1045559" s="118"/>
      <c r="N1045559" s="118"/>
      <c r="O1045559" s="118"/>
      <c r="XES1045559" s="1"/>
    </row>
    <row r="1045560" s="113" customFormat="1" customHeight="1" spans="8:16373">
      <c r="H1045560" s="117"/>
      <c r="I1045560" s="118"/>
      <c r="J1045560" s="118"/>
      <c r="K1045560" s="118"/>
      <c r="L1045560" s="118"/>
      <c r="M1045560" s="118"/>
      <c r="N1045560" s="118"/>
      <c r="O1045560" s="118"/>
      <c r="XES1045560" s="1"/>
    </row>
    <row r="1045561" s="113" customFormat="1" customHeight="1" spans="8:16373">
      <c r="H1045561" s="117"/>
      <c r="I1045561" s="118"/>
      <c r="J1045561" s="118"/>
      <c r="K1045561" s="118"/>
      <c r="L1045561" s="118"/>
      <c r="M1045561" s="118"/>
      <c r="N1045561" s="118"/>
      <c r="O1045561" s="118"/>
      <c r="XES1045561" s="1"/>
    </row>
    <row r="1045562" s="113" customFormat="1" customHeight="1" spans="8:16373">
      <c r="H1045562" s="117"/>
      <c r="I1045562" s="118"/>
      <c r="J1045562" s="118"/>
      <c r="K1045562" s="118"/>
      <c r="L1045562" s="118"/>
      <c r="M1045562" s="118"/>
      <c r="N1045562" s="118"/>
      <c r="O1045562" s="118"/>
      <c r="XES1045562" s="1"/>
    </row>
    <row r="1045563" s="113" customFormat="1" customHeight="1" spans="8:16373">
      <c r="H1045563" s="117"/>
      <c r="I1045563" s="118"/>
      <c r="J1045563" s="118"/>
      <c r="K1045563" s="118"/>
      <c r="L1045563" s="118"/>
      <c r="M1045563" s="118"/>
      <c r="N1045563" s="118"/>
      <c r="O1045563" s="118"/>
      <c r="XES1045563" s="1"/>
    </row>
    <row r="1045564" s="113" customFormat="1" customHeight="1" spans="8:16373">
      <c r="H1045564" s="117"/>
      <c r="I1045564" s="118"/>
      <c r="J1045564" s="118"/>
      <c r="K1045564" s="118"/>
      <c r="L1045564" s="118"/>
      <c r="M1045564" s="118"/>
      <c r="N1045564" s="118"/>
      <c r="O1045564" s="118"/>
      <c r="XES1045564" s="1"/>
    </row>
    <row r="1045565" s="113" customFormat="1" customHeight="1" spans="8:16373">
      <c r="H1045565" s="117"/>
      <c r="I1045565" s="118"/>
      <c r="J1045565" s="118"/>
      <c r="K1045565" s="118"/>
      <c r="L1045565" s="118"/>
      <c r="M1045565" s="118"/>
      <c r="N1045565" s="118"/>
      <c r="O1045565" s="118"/>
      <c r="XES1045565" s="1"/>
    </row>
    <row r="1045566" s="113" customFormat="1" customHeight="1" spans="8:16373">
      <c r="H1045566" s="117"/>
      <c r="I1045566" s="118"/>
      <c r="J1045566" s="118"/>
      <c r="K1045566" s="118"/>
      <c r="L1045566" s="118"/>
      <c r="M1045566" s="118"/>
      <c r="N1045566" s="118"/>
      <c r="O1045566" s="118"/>
      <c r="XES1045566" s="1"/>
    </row>
    <row r="1045567" s="113" customFormat="1" customHeight="1" spans="8:16373">
      <c r="H1045567" s="117"/>
      <c r="I1045567" s="118"/>
      <c r="J1045567" s="118"/>
      <c r="K1045567" s="118"/>
      <c r="L1045567" s="118"/>
      <c r="M1045567" s="118"/>
      <c r="N1045567" s="118"/>
      <c r="O1045567" s="118"/>
      <c r="XES1045567" s="1"/>
    </row>
    <row r="1045568" s="113" customFormat="1" customHeight="1" spans="8:16373">
      <c r="H1045568" s="117"/>
      <c r="I1045568" s="118"/>
      <c r="J1045568" s="118"/>
      <c r="K1045568" s="118"/>
      <c r="L1045568" s="118"/>
      <c r="M1045568" s="118"/>
      <c r="N1045568" s="118"/>
      <c r="O1045568" s="118"/>
      <c r="XES1045568" s="1"/>
    </row>
    <row r="1045569" s="113" customFormat="1" customHeight="1" spans="8:16373">
      <c r="H1045569" s="117"/>
      <c r="I1045569" s="118"/>
      <c r="J1045569" s="118"/>
      <c r="K1045569" s="118"/>
      <c r="L1045569" s="118"/>
      <c r="M1045569" s="118"/>
      <c r="N1045569" s="118"/>
      <c r="O1045569" s="118"/>
      <c r="XES1045569" s="1"/>
    </row>
    <row r="1045570" s="113" customFormat="1" customHeight="1" spans="8:16373">
      <c r="H1045570" s="117"/>
      <c r="I1045570" s="118"/>
      <c r="J1045570" s="118"/>
      <c r="K1045570" s="118"/>
      <c r="L1045570" s="118"/>
      <c r="M1045570" s="118"/>
      <c r="N1045570" s="118"/>
      <c r="O1045570" s="118"/>
      <c r="XES1045570" s="1"/>
    </row>
    <row r="1045571" s="113" customFormat="1" customHeight="1" spans="8:16373">
      <c r="H1045571" s="117"/>
      <c r="I1045571" s="118"/>
      <c r="J1045571" s="118"/>
      <c r="K1045571" s="118"/>
      <c r="L1045571" s="118"/>
      <c r="M1045571" s="118"/>
      <c r="N1045571" s="118"/>
      <c r="O1045571" s="118"/>
      <c r="XES1045571" s="1"/>
    </row>
    <row r="1045572" s="113" customFormat="1" customHeight="1" spans="8:16373">
      <c r="H1045572" s="117"/>
      <c r="I1045572" s="118"/>
      <c r="J1045572" s="118"/>
      <c r="K1045572" s="118"/>
      <c r="L1045572" s="118"/>
      <c r="M1045572" s="118"/>
      <c r="N1045572" s="118"/>
      <c r="O1045572" s="118"/>
      <c r="XES1045572" s="1"/>
    </row>
    <row r="1045573" s="113" customFormat="1" customHeight="1" spans="8:16373">
      <c r="H1045573" s="117"/>
      <c r="I1045573" s="118"/>
      <c r="J1045573" s="118"/>
      <c r="K1045573" s="118"/>
      <c r="L1045573" s="118"/>
      <c r="M1045573" s="118"/>
      <c r="N1045573" s="118"/>
      <c r="O1045573" s="118"/>
      <c r="XES1045573" s="1"/>
    </row>
    <row r="1045574" s="113" customFormat="1" customHeight="1" spans="8:16373">
      <c r="H1045574" s="117"/>
      <c r="I1045574" s="118"/>
      <c r="J1045574" s="118"/>
      <c r="K1045574" s="118"/>
      <c r="L1045574" s="118"/>
      <c r="M1045574" s="118"/>
      <c r="N1045574" s="118"/>
      <c r="O1045574" s="118"/>
      <c r="XES1045574" s="1"/>
    </row>
    <row r="1045575" s="113" customFormat="1" customHeight="1" spans="8:16373">
      <c r="H1045575" s="117"/>
      <c r="I1045575" s="118"/>
      <c r="J1045575" s="118"/>
      <c r="K1045575" s="118"/>
      <c r="L1045575" s="118"/>
      <c r="M1045575" s="118"/>
      <c r="N1045575" s="118"/>
      <c r="O1045575" s="118"/>
      <c r="XES1045575" s="1"/>
    </row>
    <row r="1045576" s="113" customFormat="1" customHeight="1" spans="8:16373">
      <c r="H1045576" s="117"/>
      <c r="I1045576" s="118"/>
      <c r="J1045576" s="118"/>
      <c r="K1045576" s="118"/>
      <c r="L1045576" s="118"/>
      <c r="M1045576" s="118"/>
      <c r="N1045576" s="118"/>
      <c r="O1045576" s="118"/>
      <c r="XES1045576" s="1"/>
    </row>
    <row r="1045577" s="113" customFormat="1" customHeight="1" spans="8:16373">
      <c r="H1045577" s="117"/>
      <c r="I1045577" s="118"/>
      <c r="J1045577" s="118"/>
      <c r="K1045577" s="118"/>
      <c r="L1045577" s="118"/>
      <c r="M1045577" s="118"/>
      <c r="N1045577" s="118"/>
      <c r="O1045577" s="118"/>
      <c r="XES1045577" s="1"/>
    </row>
    <row r="1045578" s="113" customFormat="1" customHeight="1" spans="8:16373">
      <c r="H1045578" s="117"/>
      <c r="I1045578" s="118"/>
      <c r="J1045578" s="118"/>
      <c r="K1045578" s="118"/>
      <c r="L1045578" s="118"/>
      <c r="M1045578" s="118"/>
      <c r="N1045578" s="118"/>
      <c r="O1045578" s="118"/>
      <c r="XES1045578" s="1"/>
    </row>
    <row r="1045579" s="113" customFormat="1" customHeight="1" spans="8:16373">
      <c r="H1045579" s="117"/>
      <c r="I1045579" s="118"/>
      <c r="J1045579" s="118"/>
      <c r="K1045579" s="118"/>
      <c r="L1045579" s="118"/>
      <c r="M1045579" s="118"/>
      <c r="N1045579" s="118"/>
      <c r="O1045579" s="118"/>
      <c r="XES1045579" s="1"/>
    </row>
    <row r="1045580" s="113" customFormat="1" customHeight="1" spans="8:16373">
      <c r="H1045580" s="117"/>
      <c r="I1045580" s="118"/>
      <c r="J1045580" s="118"/>
      <c r="K1045580" s="118"/>
      <c r="L1045580" s="118"/>
      <c r="M1045580" s="118"/>
      <c r="N1045580" s="118"/>
      <c r="O1045580" s="118"/>
      <c r="XES1045580" s="1"/>
    </row>
    <row r="1045581" s="113" customFormat="1" customHeight="1" spans="8:16373">
      <c r="H1045581" s="117"/>
      <c r="I1045581" s="118"/>
      <c r="J1045581" s="118"/>
      <c r="K1045581" s="118"/>
      <c r="L1045581" s="118"/>
      <c r="M1045581" s="118"/>
      <c r="N1045581" s="118"/>
      <c r="O1045581" s="118"/>
      <c r="XES1045581" s="1"/>
    </row>
    <row r="1045582" s="113" customFormat="1" customHeight="1" spans="8:16373">
      <c r="H1045582" s="117"/>
      <c r="I1045582" s="118"/>
      <c r="J1045582" s="118"/>
      <c r="K1045582" s="118"/>
      <c r="L1045582" s="118"/>
      <c r="M1045582" s="118"/>
      <c r="N1045582" s="118"/>
      <c r="O1045582" s="118"/>
      <c r="XES1045582" s="1"/>
    </row>
    <row r="1045583" s="113" customFormat="1" customHeight="1" spans="8:16373">
      <c r="H1045583" s="117"/>
      <c r="I1045583" s="118"/>
      <c r="J1045583" s="118"/>
      <c r="K1045583" s="118"/>
      <c r="L1045583" s="118"/>
      <c r="M1045583" s="118"/>
      <c r="N1045583" s="118"/>
      <c r="O1045583" s="118"/>
      <c r="XES1045583" s="1"/>
    </row>
    <row r="1045584" s="113" customFormat="1" customHeight="1" spans="8:16373">
      <c r="H1045584" s="117"/>
      <c r="I1045584" s="118"/>
      <c r="J1045584" s="118"/>
      <c r="K1045584" s="118"/>
      <c r="L1045584" s="118"/>
      <c r="M1045584" s="118"/>
      <c r="N1045584" s="118"/>
      <c r="O1045584" s="118"/>
      <c r="XES1045584" s="1"/>
    </row>
    <row r="1045585" s="113" customFormat="1" customHeight="1" spans="8:16373">
      <c r="H1045585" s="117"/>
      <c r="I1045585" s="118"/>
      <c r="J1045585" s="118"/>
      <c r="K1045585" s="118"/>
      <c r="L1045585" s="118"/>
      <c r="M1045585" s="118"/>
      <c r="N1045585" s="118"/>
      <c r="O1045585" s="118"/>
      <c r="XES1045585" s="1"/>
    </row>
    <row r="1045586" s="113" customFormat="1" customHeight="1" spans="8:16373">
      <c r="H1045586" s="117"/>
      <c r="I1045586" s="118"/>
      <c r="J1045586" s="118"/>
      <c r="K1045586" s="118"/>
      <c r="L1045586" s="118"/>
      <c r="M1045586" s="118"/>
      <c r="N1045586" s="118"/>
      <c r="O1045586" s="118"/>
      <c r="XES1045586" s="1"/>
    </row>
    <row r="1045587" s="113" customFormat="1" customHeight="1" spans="8:16373">
      <c r="H1045587" s="117"/>
      <c r="I1045587" s="118"/>
      <c r="J1045587" s="118"/>
      <c r="K1045587" s="118"/>
      <c r="L1045587" s="118"/>
      <c r="M1045587" s="118"/>
      <c r="N1045587" s="118"/>
      <c r="O1045587" s="118"/>
      <c r="XES1045587" s="1"/>
    </row>
    <row r="1045588" s="113" customFormat="1" customHeight="1" spans="8:16373">
      <c r="H1045588" s="117"/>
      <c r="I1045588" s="118"/>
      <c r="J1045588" s="118"/>
      <c r="K1045588" s="118"/>
      <c r="L1045588" s="118"/>
      <c r="M1045588" s="118"/>
      <c r="N1045588" s="118"/>
      <c r="O1045588" s="118"/>
      <c r="XES1045588" s="1"/>
    </row>
    <row r="1045589" s="113" customFormat="1" customHeight="1" spans="8:16373">
      <c r="H1045589" s="117"/>
      <c r="I1045589" s="118"/>
      <c r="J1045589" s="118"/>
      <c r="K1045589" s="118"/>
      <c r="L1045589" s="118"/>
      <c r="M1045589" s="118"/>
      <c r="N1045589" s="118"/>
      <c r="O1045589" s="118"/>
      <c r="XES1045589" s="1"/>
    </row>
    <row r="1045590" s="113" customFormat="1" customHeight="1" spans="8:16373">
      <c r="H1045590" s="117"/>
      <c r="I1045590" s="118"/>
      <c r="J1045590" s="118"/>
      <c r="K1045590" s="118"/>
      <c r="L1045590" s="118"/>
      <c r="M1045590" s="118"/>
      <c r="N1045590" s="118"/>
      <c r="O1045590" s="118"/>
      <c r="XES1045590" s="1"/>
    </row>
    <row r="1045591" s="113" customFormat="1" customHeight="1" spans="8:16373">
      <c r="H1045591" s="117"/>
      <c r="I1045591" s="118"/>
      <c r="J1045591" s="118"/>
      <c r="K1045591" s="118"/>
      <c r="L1045591" s="118"/>
      <c r="M1045591" s="118"/>
      <c r="N1045591" s="118"/>
      <c r="O1045591" s="118"/>
      <c r="XES1045591" s="1"/>
    </row>
    <row r="1045592" s="113" customFormat="1" customHeight="1" spans="8:16373">
      <c r="H1045592" s="117"/>
      <c r="I1045592" s="118"/>
      <c r="J1045592" s="118"/>
      <c r="K1045592" s="118"/>
      <c r="L1045592" s="118"/>
      <c r="M1045592" s="118"/>
      <c r="N1045592" s="118"/>
      <c r="O1045592" s="118"/>
      <c r="XES1045592" s="1"/>
    </row>
    <row r="1045593" s="113" customFormat="1" customHeight="1" spans="8:16373">
      <c r="H1045593" s="117"/>
      <c r="I1045593" s="118"/>
      <c r="J1045593" s="118"/>
      <c r="K1045593" s="118"/>
      <c r="L1045593" s="118"/>
      <c r="M1045593" s="118"/>
      <c r="N1045593" s="118"/>
      <c r="O1045593" s="118"/>
      <c r="XES1045593" s="1"/>
    </row>
    <row r="1045594" s="113" customFormat="1" customHeight="1" spans="8:16373">
      <c r="H1045594" s="117"/>
      <c r="I1045594" s="118"/>
      <c r="J1045594" s="118"/>
      <c r="K1045594" s="118"/>
      <c r="L1045594" s="118"/>
      <c r="M1045594" s="118"/>
      <c r="N1045594" s="118"/>
      <c r="O1045594" s="118"/>
      <c r="XES1045594" s="1"/>
    </row>
    <row r="1045595" s="113" customFormat="1" customHeight="1" spans="8:16373">
      <c r="H1045595" s="117"/>
      <c r="I1045595" s="118"/>
      <c r="J1045595" s="118"/>
      <c r="K1045595" s="118"/>
      <c r="L1045595" s="118"/>
      <c r="M1045595" s="118"/>
      <c r="N1045595" s="118"/>
      <c r="O1045595" s="118"/>
      <c r="XES1045595" s="1"/>
    </row>
    <row r="1045596" s="113" customFormat="1" customHeight="1" spans="8:16373">
      <c r="H1045596" s="117"/>
      <c r="I1045596" s="118"/>
      <c r="J1045596" s="118"/>
      <c r="K1045596" s="118"/>
      <c r="L1045596" s="118"/>
      <c r="M1045596" s="118"/>
      <c r="N1045596" s="118"/>
      <c r="O1045596" s="118"/>
      <c r="XES1045596" s="1"/>
    </row>
    <row r="1045597" s="113" customFormat="1" customHeight="1" spans="8:16373">
      <c r="H1045597" s="117"/>
      <c r="I1045597" s="118"/>
      <c r="J1045597" s="118"/>
      <c r="K1045597" s="118"/>
      <c r="L1045597" s="118"/>
      <c r="M1045597" s="118"/>
      <c r="N1045597" s="118"/>
      <c r="O1045597" s="118"/>
      <c r="XES1045597" s="1"/>
    </row>
    <row r="1045598" s="113" customFormat="1" customHeight="1" spans="8:16373">
      <c r="H1045598" s="117"/>
      <c r="I1045598" s="118"/>
      <c r="J1045598" s="118"/>
      <c r="K1045598" s="118"/>
      <c r="L1045598" s="118"/>
      <c r="M1045598" s="118"/>
      <c r="N1045598" s="118"/>
      <c r="O1045598" s="118"/>
      <c r="XES1045598" s="1"/>
    </row>
    <row r="1045599" s="113" customFormat="1" customHeight="1" spans="8:16373">
      <c r="H1045599" s="117"/>
      <c r="I1045599" s="118"/>
      <c r="J1045599" s="118"/>
      <c r="K1045599" s="118"/>
      <c r="L1045599" s="118"/>
      <c r="M1045599" s="118"/>
      <c r="N1045599" s="118"/>
      <c r="O1045599" s="118"/>
      <c r="XES1045599" s="1"/>
    </row>
    <row r="1045600" s="113" customFormat="1" customHeight="1" spans="8:16373">
      <c r="H1045600" s="117"/>
      <c r="I1045600" s="118"/>
      <c r="J1045600" s="118"/>
      <c r="K1045600" s="118"/>
      <c r="L1045600" s="118"/>
      <c r="M1045600" s="118"/>
      <c r="N1045600" s="118"/>
      <c r="O1045600" s="118"/>
      <c r="XES1045600" s="1"/>
    </row>
    <row r="1045601" s="113" customFormat="1" customHeight="1" spans="8:16373">
      <c r="H1045601" s="117"/>
      <c r="I1045601" s="118"/>
      <c r="J1045601" s="118"/>
      <c r="K1045601" s="118"/>
      <c r="L1045601" s="118"/>
      <c r="M1045601" s="118"/>
      <c r="N1045601" s="118"/>
      <c r="O1045601" s="118"/>
      <c r="XES1045601" s="1"/>
    </row>
    <row r="1045602" s="113" customFormat="1" customHeight="1" spans="8:16373">
      <c r="H1045602" s="117"/>
      <c r="I1045602" s="118"/>
      <c r="J1045602" s="118"/>
      <c r="K1045602" s="118"/>
      <c r="L1045602" s="118"/>
      <c r="M1045602" s="118"/>
      <c r="N1045602" s="118"/>
      <c r="O1045602" s="118"/>
      <c r="XES1045602" s="1"/>
    </row>
    <row r="1045603" s="113" customFormat="1" customHeight="1" spans="8:16373">
      <c r="H1045603" s="117"/>
      <c r="I1045603" s="118"/>
      <c r="J1045603" s="118"/>
      <c r="K1045603" s="118"/>
      <c r="L1045603" s="118"/>
      <c r="M1045603" s="118"/>
      <c r="N1045603" s="118"/>
      <c r="O1045603" s="118"/>
      <c r="XES1045603" s="1"/>
    </row>
    <row r="1045604" s="113" customFormat="1" customHeight="1" spans="8:16373">
      <c r="H1045604" s="117"/>
      <c r="I1045604" s="118"/>
      <c r="J1045604" s="118"/>
      <c r="K1045604" s="118"/>
      <c r="L1045604" s="118"/>
      <c r="M1045604" s="118"/>
      <c r="N1045604" s="118"/>
      <c r="O1045604" s="118"/>
      <c r="XES1045604" s="1"/>
    </row>
    <row r="1045605" s="113" customFormat="1" customHeight="1" spans="8:16373">
      <c r="H1045605" s="117"/>
      <c r="I1045605" s="118"/>
      <c r="J1045605" s="118"/>
      <c r="K1045605" s="118"/>
      <c r="L1045605" s="118"/>
      <c r="M1045605" s="118"/>
      <c r="N1045605" s="118"/>
      <c r="O1045605" s="118"/>
      <c r="XES1045605" s="1"/>
    </row>
    <row r="1045606" s="113" customFormat="1" customHeight="1" spans="8:16373">
      <c r="H1045606" s="117"/>
      <c r="I1045606" s="118"/>
      <c r="J1045606" s="118"/>
      <c r="K1045606" s="118"/>
      <c r="L1045606" s="118"/>
      <c r="M1045606" s="118"/>
      <c r="N1045606" s="118"/>
      <c r="O1045606" s="118"/>
      <c r="XES1045606" s="1"/>
    </row>
    <row r="1045607" s="113" customFormat="1" customHeight="1" spans="8:16373">
      <c r="H1045607" s="117"/>
      <c r="I1045607" s="118"/>
      <c r="J1045607" s="118"/>
      <c r="K1045607" s="118"/>
      <c r="L1045607" s="118"/>
      <c r="M1045607" s="118"/>
      <c r="N1045607" s="118"/>
      <c r="O1045607" s="118"/>
      <c r="XES1045607" s="1"/>
    </row>
    <row r="1045608" s="113" customFormat="1" customHeight="1" spans="8:16373">
      <c r="H1045608" s="117"/>
      <c r="I1045608" s="118"/>
      <c r="J1045608" s="118"/>
      <c r="K1045608" s="118"/>
      <c r="L1045608" s="118"/>
      <c r="M1045608" s="118"/>
      <c r="N1045608" s="118"/>
      <c r="O1045608" s="118"/>
      <c r="XES1045608" s="1"/>
    </row>
    <row r="1045609" s="113" customFormat="1" customHeight="1" spans="8:16373">
      <c r="H1045609" s="117"/>
      <c r="I1045609" s="118"/>
      <c r="J1045609" s="118"/>
      <c r="K1045609" s="118"/>
      <c r="L1045609" s="118"/>
      <c r="M1045609" s="118"/>
      <c r="N1045609" s="118"/>
      <c r="O1045609" s="118"/>
      <c r="XES1045609" s="1"/>
    </row>
    <row r="1045610" s="113" customFormat="1" customHeight="1" spans="8:16373">
      <c r="H1045610" s="117"/>
      <c r="I1045610" s="118"/>
      <c r="J1045610" s="118"/>
      <c r="K1045610" s="118"/>
      <c r="L1045610" s="118"/>
      <c r="M1045610" s="118"/>
      <c r="N1045610" s="118"/>
      <c r="O1045610" s="118"/>
      <c r="XES1045610" s="1"/>
    </row>
    <row r="1045611" s="113" customFormat="1" customHeight="1" spans="8:16373">
      <c r="H1045611" s="117"/>
      <c r="I1045611" s="118"/>
      <c r="J1045611" s="118"/>
      <c r="K1045611" s="118"/>
      <c r="L1045611" s="118"/>
      <c r="M1045611" s="118"/>
      <c r="N1045611" s="118"/>
      <c r="O1045611" s="118"/>
      <c r="XES1045611" s="1"/>
    </row>
    <row r="1045612" s="113" customFormat="1" customHeight="1" spans="8:16373">
      <c r="H1045612" s="117"/>
      <c r="I1045612" s="118"/>
      <c r="J1045612" s="118"/>
      <c r="K1045612" s="118"/>
      <c r="L1045612" s="118"/>
      <c r="M1045612" s="118"/>
      <c r="N1045612" s="118"/>
      <c r="O1045612" s="118"/>
      <c r="XES1045612" s="1"/>
    </row>
    <row r="1045613" s="113" customFormat="1" customHeight="1" spans="8:16373">
      <c r="H1045613" s="117"/>
      <c r="I1045613" s="118"/>
      <c r="J1045613" s="118"/>
      <c r="K1045613" s="118"/>
      <c r="L1045613" s="118"/>
      <c r="M1045613" s="118"/>
      <c r="N1045613" s="118"/>
      <c r="O1045613" s="118"/>
      <c r="XES1045613" s="1"/>
    </row>
    <row r="1045614" s="113" customFormat="1" customHeight="1" spans="8:16373">
      <c r="H1045614" s="117"/>
      <c r="I1045614" s="118"/>
      <c r="J1045614" s="118"/>
      <c r="K1045614" s="118"/>
      <c r="L1045614" s="118"/>
      <c r="M1045614" s="118"/>
      <c r="N1045614" s="118"/>
      <c r="O1045614" s="118"/>
      <c r="XES1045614" s="1"/>
    </row>
    <row r="1045615" s="113" customFormat="1" customHeight="1" spans="8:16373">
      <c r="H1045615" s="117"/>
      <c r="I1045615" s="118"/>
      <c r="J1045615" s="118"/>
      <c r="K1045615" s="118"/>
      <c r="L1045615" s="118"/>
      <c r="M1045615" s="118"/>
      <c r="N1045615" s="118"/>
      <c r="O1045615" s="118"/>
      <c r="XES1045615" s="1"/>
    </row>
    <row r="1045616" s="113" customFormat="1" customHeight="1" spans="8:16373">
      <c r="H1045616" s="117"/>
      <c r="I1045616" s="118"/>
      <c r="J1045616" s="118"/>
      <c r="K1045616" s="118"/>
      <c r="L1045616" s="118"/>
      <c r="M1045616" s="118"/>
      <c r="N1045616" s="118"/>
      <c r="O1045616" s="118"/>
      <c r="XES1045616" s="1"/>
    </row>
    <row r="1045617" s="113" customFormat="1" customHeight="1" spans="8:16373">
      <c r="H1045617" s="117"/>
      <c r="I1045617" s="118"/>
      <c r="J1045617" s="118"/>
      <c r="K1045617" s="118"/>
      <c r="L1045617" s="118"/>
      <c r="M1045617" s="118"/>
      <c r="N1045617" s="118"/>
      <c r="O1045617" s="118"/>
      <c r="XES1045617" s="1"/>
    </row>
    <row r="1045618" s="113" customFormat="1" customHeight="1" spans="8:16373">
      <c r="H1045618" s="117"/>
      <c r="I1045618" s="118"/>
      <c r="J1045618" s="118"/>
      <c r="K1045618" s="118"/>
      <c r="L1045618" s="118"/>
      <c r="M1045618" s="118"/>
      <c r="N1045618" s="118"/>
      <c r="O1045618" s="118"/>
      <c r="XES1045618" s="1"/>
    </row>
    <row r="1045619" s="113" customFormat="1" customHeight="1" spans="8:16373">
      <c r="H1045619" s="117"/>
      <c r="I1045619" s="118"/>
      <c r="J1045619" s="118"/>
      <c r="K1045619" s="118"/>
      <c r="L1045619" s="118"/>
      <c r="M1045619" s="118"/>
      <c r="N1045619" s="118"/>
      <c r="O1045619" s="118"/>
      <c r="XES1045619" s="1"/>
    </row>
    <row r="1045620" s="113" customFormat="1" customHeight="1" spans="8:16373">
      <c r="H1045620" s="117"/>
      <c r="I1045620" s="118"/>
      <c r="J1045620" s="118"/>
      <c r="K1045620" s="118"/>
      <c r="L1045620" s="118"/>
      <c r="M1045620" s="118"/>
      <c r="N1045620" s="118"/>
      <c r="O1045620" s="118"/>
      <c r="XES1045620" s="1"/>
    </row>
    <row r="1045621" s="113" customFormat="1" customHeight="1" spans="8:16373">
      <c r="H1045621" s="117"/>
      <c r="I1045621" s="118"/>
      <c r="J1045621" s="118"/>
      <c r="K1045621" s="118"/>
      <c r="L1045621" s="118"/>
      <c r="M1045621" s="118"/>
      <c r="N1045621" s="118"/>
      <c r="O1045621" s="118"/>
      <c r="XES1045621" s="1"/>
    </row>
    <row r="1045622" s="113" customFormat="1" customHeight="1" spans="8:16373">
      <c r="H1045622" s="117"/>
      <c r="I1045622" s="118"/>
      <c r="J1045622" s="118"/>
      <c r="K1045622" s="118"/>
      <c r="L1045622" s="118"/>
      <c r="M1045622" s="118"/>
      <c r="N1045622" s="118"/>
      <c r="O1045622" s="118"/>
      <c r="XES1045622" s="1"/>
    </row>
    <row r="1045623" s="113" customFormat="1" customHeight="1" spans="8:16373">
      <c r="H1045623" s="117"/>
      <c r="I1045623" s="118"/>
      <c r="J1045623" s="118"/>
      <c r="K1045623" s="118"/>
      <c r="L1045623" s="118"/>
      <c r="M1045623" s="118"/>
      <c r="N1045623" s="118"/>
      <c r="O1045623" s="118"/>
      <c r="XES1045623" s="1"/>
    </row>
    <row r="1045624" s="113" customFormat="1" customHeight="1" spans="8:16373">
      <c r="H1045624" s="117"/>
      <c r="I1045624" s="118"/>
      <c r="J1045624" s="118"/>
      <c r="K1045624" s="118"/>
      <c r="L1045624" s="118"/>
      <c r="M1045624" s="118"/>
      <c r="N1045624" s="118"/>
      <c r="O1045624" s="118"/>
      <c r="XES1045624" s="1"/>
    </row>
    <row r="1045625" s="113" customFormat="1" customHeight="1" spans="8:16373">
      <c r="H1045625" s="117"/>
      <c r="I1045625" s="118"/>
      <c r="J1045625" s="118"/>
      <c r="K1045625" s="118"/>
      <c r="L1045625" s="118"/>
      <c r="M1045625" s="118"/>
      <c r="N1045625" s="118"/>
      <c r="O1045625" s="118"/>
      <c r="XES1045625" s="1"/>
    </row>
    <row r="1045626" s="113" customFormat="1" customHeight="1" spans="8:16373">
      <c r="H1045626" s="117"/>
      <c r="I1045626" s="118"/>
      <c r="J1045626" s="118"/>
      <c r="K1045626" s="118"/>
      <c r="L1045626" s="118"/>
      <c r="M1045626" s="118"/>
      <c r="N1045626" s="118"/>
      <c r="O1045626" s="118"/>
      <c r="XES1045626" s="1"/>
    </row>
    <row r="1045627" s="113" customFormat="1" customHeight="1" spans="8:16373">
      <c r="H1045627" s="117"/>
      <c r="I1045627" s="118"/>
      <c r="J1045627" s="118"/>
      <c r="K1045627" s="118"/>
      <c r="L1045627" s="118"/>
      <c r="M1045627" s="118"/>
      <c r="N1045627" s="118"/>
      <c r="O1045627" s="118"/>
      <c r="XES1045627" s="1"/>
    </row>
    <row r="1045628" s="113" customFormat="1" customHeight="1" spans="8:16373">
      <c r="H1045628" s="117"/>
      <c r="I1045628" s="118"/>
      <c r="J1045628" s="118"/>
      <c r="K1045628" s="118"/>
      <c r="L1045628" s="118"/>
      <c r="M1045628" s="118"/>
      <c r="N1045628" s="118"/>
      <c r="O1045628" s="118"/>
      <c r="XES1045628" s="1"/>
    </row>
    <row r="1045629" s="113" customFormat="1" customHeight="1" spans="8:16373">
      <c r="H1045629" s="117"/>
      <c r="I1045629" s="118"/>
      <c r="J1045629" s="118"/>
      <c r="K1045629" s="118"/>
      <c r="L1045629" s="118"/>
      <c r="M1045629" s="118"/>
      <c r="N1045629" s="118"/>
      <c r="O1045629" s="118"/>
      <c r="XES1045629" s="1"/>
    </row>
    <row r="1045630" s="113" customFormat="1" customHeight="1" spans="8:16373">
      <c r="H1045630" s="117"/>
      <c r="I1045630" s="118"/>
      <c r="J1045630" s="118"/>
      <c r="K1045630" s="118"/>
      <c r="L1045630" s="118"/>
      <c r="M1045630" s="118"/>
      <c r="N1045630" s="118"/>
      <c r="O1045630" s="118"/>
      <c r="XES1045630" s="1"/>
    </row>
    <row r="1045631" s="113" customFormat="1" customHeight="1" spans="8:16373">
      <c r="H1045631" s="117"/>
      <c r="I1045631" s="118"/>
      <c r="J1045631" s="118"/>
      <c r="K1045631" s="118"/>
      <c r="L1045631" s="118"/>
      <c r="M1045631" s="118"/>
      <c r="N1045631" s="118"/>
      <c r="O1045631" s="118"/>
      <c r="XES1045631" s="1"/>
    </row>
    <row r="1045632" s="113" customFormat="1" customHeight="1" spans="8:16373">
      <c r="H1045632" s="117"/>
      <c r="I1045632" s="118"/>
      <c r="J1045632" s="118"/>
      <c r="K1045632" s="118"/>
      <c r="L1045632" s="118"/>
      <c r="M1045632" s="118"/>
      <c r="N1045632" s="118"/>
      <c r="O1045632" s="118"/>
      <c r="XES1045632" s="1"/>
    </row>
    <row r="1045633" s="113" customFormat="1" customHeight="1" spans="8:16373">
      <c r="H1045633" s="117"/>
      <c r="I1045633" s="118"/>
      <c r="J1045633" s="118"/>
      <c r="K1045633" s="118"/>
      <c r="L1045633" s="118"/>
      <c r="M1045633" s="118"/>
      <c r="N1045633" s="118"/>
      <c r="O1045633" s="118"/>
      <c r="XES1045633" s="1"/>
    </row>
    <row r="1045634" s="113" customFormat="1" customHeight="1" spans="8:16373">
      <c r="H1045634" s="117"/>
      <c r="I1045634" s="118"/>
      <c r="J1045634" s="118"/>
      <c r="K1045634" s="118"/>
      <c r="L1045634" s="118"/>
      <c r="M1045634" s="118"/>
      <c r="N1045634" s="118"/>
      <c r="O1045634" s="118"/>
      <c r="XES1045634" s="1"/>
    </row>
    <row r="1045635" s="113" customFormat="1" customHeight="1" spans="8:16373">
      <c r="H1045635" s="117"/>
      <c r="I1045635" s="118"/>
      <c r="J1045635" s="118"/>
      <c r="K1045635" s="118"/>
      <c r="L1045635" s="118"/>
      <c r="M1045635" s="118"/>
      <c r="N1045635" s="118"/>
      <c r="O1045635" s="118"/>
      <c r="XES1045635" s="1"/>
    </row>
    <row r="1045636" s="113" customFormat="1" customHeight="1" spans="8:16373">
      <c r="H1045636" s="117"/>
      <c r="I1045636" s="118"/>
      <c r="J1045636" s="118"/>
      <c r="K1045636" s="118"/>
      <c r="L1045636" s="118"/>
      <c r="M1045636" s="118"/>
      <c r="N1045636" s="118"/>
      <c r="O1045636" s="118"/>
      <c r="XES1045636" s="1"/>
    </row>
    <row r="1045637" s="113" customFormat="1" customHeight="1" spans="8:16373">
      <c r="H1045637" s="117"/>
      <c r="I1045637" s="118"/>
      <c r="J1045637" s="118"/>
      <c r="K1045637" s="118"/>
      <c r="L1045637" s="118"/>
      <c r="M1045637" s="118"/>
      <c r="N1045637" s="118"/>
      <c r="O1045637" s="118"/>
      <c r="XES1045637" s="1"/>
    </row>
    <row r="1045638" s="113" customFormat="1" customHeight="1" spans="8:16373">
      <c r="H1045638" s="117"/>
      <c r="I1045638" s="118"/>
      <c r="J1045638" s="118"/>
      <c r="K1045638" s="118"/>
      <c r="L1045638" s="118"/>
      <c r="M1045638" s="118"/>
      <c r="N1045638" s="118"/>
      <c r="O1045638" s="118"/>
      <c r="XES1045638" s="1"/>
    </row>
    <row r="1045639" s="113" customFormat="1" customHeight="1" spans="8:16373">
      <c r="H1045639" s="117"/>
      <c r="I1045639" s="118"/>
      <c r="J1045639" s="118"/>
      <c r="K1045639" s="118"/>
      <c r="L1045639" s="118"/>
      <c r="M1045639" s="118"/>
      <c r="N1045639" s="118"/>
      <c r="O1045639" s="118"/>
      <c r="XES1045639" s="1"/>
    </row>
    <row r="1045640" s="113" customFormat="1" customHeight="1" spans="8:16373">
      <c r="H1045640" s="117"/>
      <c r="I1045640" s="118"/>
      <c r="J1045640" s="118"/>
      <c r="K1045640" s="118"/>
      <c r="L1045640" s="118"/>
      <c r="M1045640" s="118"/>
      <c r="N1045640" s="118"/>
      <c r="O1045640" s="118"/>
      <c r="XES1045640" s="1"/>
    </row>
    <row r="1045641" s="113" customFormat="1" customHeight="1" spans="8:16373">
      <c r="H1045641" s="117"/>
      <c r="I1045641" s="118"/>
      <c r="J1045641" s="118"/>
      <c r="K1045641" s="118"/>
      <c r="L1045641" s="118"/>
      <c r="M1045641" s="118"/>
      <c r="N1045641" s="118"/>
      <c r="O1045641" s="118"/>
      <c r="XES1045641" s="1"/>
    </row>
    <row r="1045642" s="113" customFormat="1" customHeight="1" spans="8:16373">
      <c r="H1045642" s="117"/>
      <c r="I1045642" s="118"/>
      <c r="J1045642" s="118"/>
      <c r="K1045642" s="118"/>
      <c r="L1045642" s="118"/>
      <c r="M1045642" s="118"/>
      <c r="N1045642" s="118"/>
      <c r="O1045642" s="118"/>
      <c r="XES1045642" s="1"/>
    </row>
    <row r="1045643" s="113" customFormat="1" customHeight="1" spans="8:16373">
      <c r="H1045643" s="117"/>
      <c r="I1045643" s="118"/>
      <c r="J1045643" s="118"/>
      <c r="K1045643" s="118"/>
      <c r="L1045643" s="118"/>
      <c r="M1045643" s="118"/>
      <c r="N1045643" s="118"/>
      <c r="O1045643" s="118"/>
      <c r="XES1045643" s="1"/>
    </row>
    <row r="1045644" s="113" customFormat="1" customHeight="1" spans="8:16373">
      <c r="H1045644" s="117"/>
      <c r="I1045644" s="118"/>
      <c r="J1045644" s="118"/>
      <c r="K1045644" s="118"/>
      <c r="L1045644" s="118"/>
      <c r="M1045644" s="118"/>
      <c r="N1045644" s="118"/>
      <c r="O1045644" s="118"/>
      <c r="XES1045644" s="1"/>
    </row>
    <row r="1045645" s="113" customFormat="1" customHeight="1" spans="8:16373">
      <c r="H1045645" s="117"/>
      <c r="I1045645" s="118"/>
      <c r="J1045645" s="118"/>
      <c r="K1045645" s="118"/>
      <c r="L1045645" s="118"/>
      <c r="M1045645" s="118"/>
      <c r="N1045645" s="118"/>
      <c r="O1045645" s="118"/>
      <c r="XES1045645" s="1"/>
    </row>
    <row r="1045646" s="113" customFormat="1" customHeight="1" spans="8:16373">
      <c r="H1045646" s="117"/>
      <c r="I1045646" s="118"/>
      <c r="J1045646" s="118"/>
      <c r="K1045646" s="118"/>
      <c r="L1045646" s="118"/>
      <c r="M1045646" s="118"/>
      <c r="N1045646" s="118"/>
      <c r="O1045646" s="118"/>
      <c r="XES1045646" s="1"/>
    </row>
    <row r="1045647" s="113" customFormat="1" customHeight="1" spans="8:16373">
      <c r="H1045647" s="117"/>
      <c r="I1045647" s="118"/>
      <c r="J1045647" s="118"/>
      <c r="K1045647" s="118"/>
      <c r="L1045647" s="118"/>
      <c r="M1045647" s="118"/>
      <c r="N1045647" s="118"/>
      <c r="O1045647" s="118"/>
      <c r="XES1045647" s="1"/>
    </row>
    <row r="1045648" s="113" customFormat="1" customHeight="1" spans="8:16373">
      <c r="H1045648" s="117"/>
      <c r="I1045648" s="118"/>
      <c r="J1045648" s="118"/>
      <c r="K1045648" s="118"/>
      <c r="L1045648" s="118"/>
      <c r="M1045648" s="118"/>
      <c r="N1045648" s="118"/>
      <c r="O1045648" s="118"/>
      <c r="XES1045648" s="1"/>
    </row>
    <row r="1045649" s="113" customFormat="1" customHeight="1" spans="8:16373">
      <c r="H1045649" s="117"/>
      <c r="I1045649" s="118"/>
      <c r="J1045649" s="118"/>
      <c r="K1045649" s="118"/>
      <c r="L1045649" s="118"/>
      <c r="M1045649" s="118"/>
      <c r="N1045649" s="118"/>
      <c r="O1045649" s="118"/>
      <c r="XES1045649" s="1"/>
    </row>
    <row r="1045650" s="113" customFormat="1" customHeight="1" spans="8:16373">
      <c r="H1045650" s="117"/>
      <c r="I1045650" s="118"/>
      <c r="J1045650" s="118"/>
      <c r="K1045650" s="118"/>
      <c r="L1045650" s="118"/>
      <c r="M1045650" s="118"/>
      <c r="N1045650" s="118"/>
      <c r="O1045650" s="118"/>
      <c r="XES1045650" s="1"/>
    </row>
    <row r="1045651" s="113" customFormat="1" customHeight="1" spans="8:16373">
      <c r="H1045651" s="117"/>
      <c r="I1045651" s="118"/>
      <c r="J1045651" s="118"/>
      <c r="K1045651" s="118"/>
      <c r="L1045651" s="118"/>
      <c r="M1045651" s="118"/>
      <c r="N1045651" s="118"/>
      <c r="O1045651" s="118"/>
      <c r="XES1045651" s="1"/>
    </row>
    <row r="1045652" s="113" customFormat="1" customHeight="1" spans="8:16373">
      <c r="H1045652" s="117"/>
      <c r="I1045652" s="118"/>
      <c r="J1045652" s="118"/>
      <c r="K1045652" s="118"/>
      <c r="L1045652" s="118"/>
      <c r="M1045652" s="118"/>
      <c r="N1045652" s="118"/>
      <c r="O1045652" s="118"/>
      <c r="XES1045652" s="1"/>
    </row>
    <row r="1045653" s="113" customFormat="1" customHeight="1" spans="8:16373">
      <c r="H1045653" s="117"/>
      <c r="I1045653" s="118"/>
      <c r="J1045653" s="118"/>
      <c r="K1045653" s="118"/>
      <c r="L1045653" s="118"/>
      <c r="M1045653" s="118"/>
      <c r="N1045653" s="118"/>
      <c r="O1045653" s="118"/>
      <c r="XES1045653" s="1"/>
    </row>
    <row r="1045654" s="113" customFormat="1" customHeight="1" spans="8:16373">
      <c r="H1045654" s="117"/>
      <c r="I1045654" s="118"/>
      <c r="J1045654" s="118"/>
      <c r="K1045654" s="118"/>
      <c r="L1045654" s="118"/>
      <c r="M1045654" s="118"/>
      <c r="N1045654" s="118"/>
      <c r="O1045654" s="118"/>
      <c r="XES1045654" s="1"/>
    </row>
    <row r="1045655" s="113" customFormat="1" customHeight="1" spans="8:16373">
      <c r="H1045655" s="117"/>
      <c r="I1045655" s="118"/>
      <c r="J1045655" s="118"/>
      <c r="K1045655" s="118"/>
      <c r="L1045655" s="118"/>
      <c r="M1045655" s="118"/>
      <c r="N1045655" s="118"/>
      <c r="O1045655" s="118"/>
      <c r="XES1045655" s="1"/>
    </row>
    <row r="1045656" s="113" customFormat="1" customHeight="1" spans="8:16373">
      <c r="H1045656" s="117"/>
      <c r="I1045656" s="118"/>
      <c r="J1045656" s="118"/>
      <c r="K1045656" s="118"/>
      <c r="L1045656" s="118"/>
      <c r="M1045656" s="118"/>
      <c r="N1045656" s="118"/>
      <c r="O1045656" s="118"/>
      <c r="XES1045656" s="1"/>
    </row>
    <row r="1045657" s="113" customFormat="1" customHeight="1" spans="8:16373">
      <c r="H1045657" s="117"/>
      <c r="I1045657" s="118"/>
      <c r="J1045657" s="118"/>
      <c r="K1045657" s="118"/>
      <c r="L1045657" s="118"/>
      <c r="M1045657" s="118"/>
      <c r="N1045657" s="118"/>
      <c r="O1045657" s="118"/>
      <c r="XES1045657" s="1"/>
    </row>
    <row r="1045658" s="113" customFormat="1" customHeight="1" spans="8:16373">
      <c r="H1045658" s="117"/>
      <c r="I1045658" s="118"/>
      <c r="J1045658" s="118"/>
      <c r="K1045658" s="118"/>
      <c r="L1045658" s="118"/>
      <c r="M1045658" s="118"/>
      <c r="N1045658" s="118"/>
      <c r="O1045658" s="118"/>
      <c r="XES1045658" s="1"/>
    </row>
    <row r="1045659" s="113" customFormat="1" customHeight="1" spans="8:16373">
      <c r="H1045659" s="117"/>
      <c r="I1045659" s="118"/>
      <c r="J1045659" s="118"/>
      <c r="K1045659" s="118"/>
      <c r="L1045659" s="118"/>
      <c r="M1045659" s="118"/>
      <c r="N1045659" s="118"/>
      <c r="O1045659" s="118"/>
      <c r="XES1045659" s="1"/>
    </row>
    <row r="1045660" s="113" customFormat="1" customHeight="1" spans="8:16373">
      <c r="H1045660" s="117"/>
      <c r="I1045660" s="118"/>
      <c r="J1045660" s="118"/>
      <c r="K1045660" s="118"/>
      <c r="L1045660" s="118"/>
      <c r="M1045660" s="118"/>
      <c r="N1045660" s="118"/>
      <c r="O1045660" s="118"/>
      <c r="XES1045660" s="1"/>
    </row>
    <row r="1045661" s="113" customFormat="1" customHeight="1" spans="8:16373">
      <c r="H1045661" s="117"/>
      <c r="I1045661" s="118"/>
      <c r="J1045661" s="118"/>
      <c r="K1045661" s="118"/>
      <c r="L1045661" s="118"/>
      <c r="M1045661" s="118"/>
      <c r="N1045661" s="118"/>
      <c r="O1045661" s="118"/>
      <c r="XES1045661" s="1"/>
    </row>
    <row r="1045662" s="113" customFormat="1" customHeight="1" spans="8:16373">
      <c r="H1045662" s="117"/>
      <c r="I1045662" s="118"/>
      <c r="J1045662" s="118"/>
      <c r="K1045662" s="118"/>
      <c r="L1045662" s="118"/>
      <c r="M1045662" s="118"/>
      <c r="N1045662" s="118"/>
      <c r="O1045662" s="118"/>
      <c r="XES1045662" s="1"/>
    </row>
    <row r="1045663" s="113" customFormat="1" customHeight="1" spans="8:16373">
      <c r="H1045663" s="117"/>
      <c r="I1045663" s="118"/>
      <c r="J1045663" s="118"/>
      <c r="K1045663" s="118"/>
      <c r="L1045663" s="118"/>
      <c r="M1045663" s="118"/>
      <c r="N1045663" s="118"/>
      <c r="O1045663" s="118"/>
      <c r="XES1045663" s="1"/>
    </row>
    <row r="1045664" s="113" customFormat="1" customHeight="1" spans="8:16373">
      <c r="H1045664" s="117"/>
      <c r="I1045664" s="118"/>
      <c r="J1045664" s="118"/>
      <c r="K1045664" s="118"/>
      <c r="L1045664" s="118"/>
      <c r="M1045664" s="118"/>
      <c r="N1045664" s="118"/>
      <c r="O1045664" s="118"/>
      <c r="XES1045664" s="1"/>
    </row>
    <row r="1045665" s="113" customFormat="1" customHeight="1" spans="8:16373">
      <c r="H1045665" s="117"/>
      <c r="I1045665" s="118"/>
      <c r="J1045665" s="118"/>
      <c r="K1045665" s="118"/>
      <c r="L1045665" s="118"/>
      <c r="M1045665" s="118"/>
      <c r="N1045665" s="118"/>
      <c r="O1045665" s="118"/>
      <c r="XES1045665" s="1"/>
    </row>
    <row r="1045666" s="113" customFormat="1" customHeight="1" spans="8:16373">
      <c r="H1045666" s="117"/>
      <c r="I1045666" s="118"/>
      <c r="J1045666" s="118"/>
      <c r="K1045666" s="118"/>
      <c r="L1045666" s="118"/>
      <c r="M1045666" s="118"/>
      <c r="N1045666" s="118"/>
      <c r="O1045666" s="118"/>
      <c r="XES1045666" s="1"/>
    </row>
    <row r="1045667" s="113" customFormat="1" customHeight="1" spans="8:16373">
      <c r="H1045667" s="117"/>
      <c r="I1045667" s="118"/>
      <c r="J1045667" s="118"/>
      <c r="K1045667" s="118"/>
      <c r="L1045667" s="118"/>
      <c r="M1045667" s="118"/>
      <c r="N1045667" s="118"/>
      <c r="O1045667" s="118"/>
      <c r="XES1045667" s="1"/>
    </row>
    <row r="1045668" s="113" customFormat="1" customHeight="1" spans="8:16373">
      <c r="H1045668" s="117"/>
      <c r="I1045668" s="118"/>
      <c r="J1045668" s="118"/>
      <c r="K1045668" s="118"/>
      <c r="L1045668" s="118"/>
      <c r="M1045668" s="118"/>
      <c r="N1045668" s="118"/>
      <c r="O1045668" s="118"/>
      <c r="XES1045668" s="1"/>
    </row>
    <row r="1045669" s="113" customFormat="1" customHeight="1" spans="8:16373">
      <c r="H1045669" s="117"/>
      <c r="I1045669" s="118"/>
      <c r="J1045669" s="118"/>
      <c r="K1045669" s="118"/>
      <c r="L1045669" s="118"/>
      <c r="M1045669" s="118"/>
      <c r="N1045669" s="118"/>
      <c r="O1045669" s="118"/>
      <c r="XES1045669" s="1"/>
    </row>
    <row r="1045670" s="113" customFormat="1" customHeight="1" spans="8:16373">
      <c r="H1045670" s="117"/>
      <c r="I1045670" s="118"/>
      <c r="J1045670" s="118"/>
      <c r="K1045670" s="118"/>
      <c r="L1045670" s="118"/>
      <c r="M1045670" s="118"/>
      <c r="N1045670" s="118"/>
      <c r="O1045670" s="118"/>
      <c r="XES1045670" s="1"/>
    </row>
    <row r="1045671" s="113" customFormat="1" customHeight="1" spans="8:16373">
      <c r="H1045671" s="117"/>
      <c r="I1045671" s="118"/>
      <c r="J1045671" s="118"/>
      <c r="K1045671" s="118"/>
      <c r="L1045671" s="118"/>
      <c r="M1045671" s="118"/>
      <c r="N1045671" s="118"/>
      <c r="O1045671" s="118"/>
      <c r="XES1045671" s="1"/>
    </row>
    <row r="1045672" s="113" customFormat="1" customHeight="1" spans="8:16373">
      <c r="H1045672" s="117"/>
      <c r="I1045672" s="118"/>
      <c r="J1045672" s="118"/>
      <c r="K1045672" s="118"/>
      <c r="L1045672" s="118"/>
      <c r="M1045672" s="118"/>
      <c r="N1045672" s="118"/>
      <c r="O1045672" s="118"/>
      <c r="XES1045672" s="1"/>
    </row>
    <row r="1045673" s="113" customFormat="1" customHeight="1" spans="8:16373">
      <c r="H1045673" s="117"/>
      <c r="I1045673" s="118"/>
      <c r="J1045673" s="118"/>
      <c r="K1045673" s="118"/>
      <c r="L1045673" s="118"/>
      <c r="M1045673" s="118"/>
      <c r="N1045673" s="118"/>
      <c r="O1045673" s="118"/>
      <c r="XES1045673" s="1"/>
    </row>
    <row r="1045674" s="113" customFormat="1" customHeight="1" spans="8:16373">
      <c r="H1045674" s="117"/>
      <c r="I1045674" s="118"/>
      <c r="J1045674" s="118"/>
      <c r="K1045674" s="118"/>
      <c r="L1045674" s="118"/>
      <c r="M1045674" s="118"/>
      <c r="N1045674" s="118"/>
      <c r="O1045674" s="118"/>
      <c r="XES1045674" s="1"/>
    </row>
    <row r="1045675" s="113" customFormat="1" customHeight="1" spans="8:16373">
      <c r="H1045675" s="117"/>
      <c r="I1045675" s="118"/>
      <c r="J1045675" s="118"/>
      <c r="K1045675" s="118"/>
      <c r="L1045675" s="118"/>
      <c r="M1045675" s="118"/>
      <c r="N1045675" s="118"/>
      <c r="O1045675" s="118"/>
      <c r="XES1045675" s="1"/>
    </row>
    <row r="1045676" s="113" customFormat="1" customHeight="1" spans="8:16373">
      <c r="H1045676" s="117"/>
      <c r="I1045676" s="118"/>
      <c r="J1045676" s="118"/>
      <c r="K1045676" s="118"/>
      <c r="L1045676" s="118"/>
      <c r="M1045676" s="118"/>
      <c r="N1045676" s="118"/>
      <c r="O1045676" s="118"/>
      <c r="XES1045676" s="1"/>
    </row>
    <row r="1045677" s="113" customFormat="1" customHeight="1" spans="8:16373">
      <c r="H1045677" s="117"/>
      <c r="I1045677" s="118"/>
      <c r="J1045677" s="118"/>
      <c r="K1045677" s="118"/>
      <c r="L1045677" s="118"/>
      <c r="M1045677" s="118"/>
      <c r="N1045677" s="118"/>
      <c r="O1045677" s="118"/>
      <c r="XES1045677" s="1"/>
    </row>
    <row r="1045678" s="113" customFormat="1" customHeight="1" spans="8:16373">
      <c r="H1045678" s="117"/>
      <c r="I1045678" s="118"/>
      <c r="J1045678" s="118"/>
      <c r="K1045678" s="118"/>
      <c r="L1045678" s="118"/>
      <c r="M1045678" s="118"/>
      <c r="N1045678" s="118"/>
      <c r="O1045678" s="118"/>
      <c r="XES1045678" s="1"/>
    </row>
    <row r="1045679" s="113" customFormat="1" customHeight="1" spans="8:16373">
      <c r="H1045679" s="117"/>
      <c r="I1045679" s="118"/>
      <c r="J1045679" s="118"/>
      <c r="K1045679" s="118"/>
      <c r="L1045679" s="118"/>
      <c r="M1045679" s="118"/>
      <c r="N1045679" s="118"/>
      <c r="O1045679" s="118"/>
      <c r="XES1045679" s="1"/>
    </row>
    <row r="1045680" s="113" customFormat="1" customHeight="1" spans="8:16373">
      <c r="H1045680" s="117"/>
      <c r="I1045680" s="118"/>
      <c r="J1045680" s="118"/>
      <c r="K1045680" s="118"/>
      <c r="L1045680" s="118"/>
      <c r="M1045680" s="118"/>
      <c r="N1045680" s="118"/>
      <c r="O1045680" s="118"/>
      <c r="XES1045680" s="1"/>
    </row>
    <row r="1045681" s="113" customFormat="1" customHeight="1" spans="8:16373">
      <c r="H1045681" s="117"/>
      <c r="I1045681" s="118"/>
      <c r="J1045681" s="118"/>
      <c r="K1045681" s="118"/>
      <c r="L1045681" s="118"/>
      <c r="M1045681" s="118"/>
      <c r="N1045681" s="118"/>
      <c r="O1045681" s="118"/>
      <c r="XES1045681" s="1"/>
    </row>
    <row r="1045682" s="113" customFormat="1" customHeight="1" spans="8:16373">
      <c r="H1045682" s="117"/>
      <c r="I1045682" s="118"/>
      <c r="J1045682" s="118"/>
      <c r="K1045682" s="118"/>
      <c r="L1045682" s="118"/>
      <c r="M1045682" s="118"/>
      <c r="N1045682" s="118"/>
      <c r="O1045682" s="118"/>
      <c r="XES1045682" s="1"/>
    </row>
    <row r="1045683" s="113" customFormat="1" customHeight="1" spans="8:16373">
      <c r="H1045683" s="117"/>
      <c r="I1045683" s="118"/>
      <c r="J1045683" s="118"/>
      <c r="K1045683" s="118"/>
      <c r="L1045683" s="118"/>
      <c r="M1045683" s="118"/>
      <c r="N1045683" s="118"/>
      <c r="O1045683" s="118"/>
      <c r="XES1045683" s="1"/>
    </row>
    <row r="1045684" s="113" customFormat="1" customHeight="1" spans="8:16373">
      <c r="H1045684" s="117"/>
      <c r="I1045684" s="118"/>
      <c r="J1045684" s="118"/>
      <c r="K1045684" s="118"/>
      <c r="L1045684" s="118"/>
      <c r="M1045684" s="118"/>
      <c r="N1045684" s="118"/>
      <c r="O1045684" s="118"/>
      <c r="XES1045684" s="1"/>
    </row>
    <row r="1045685" s="113" customFormat="1" customHeight="1" spans="8:16373">
      <c r="H1045685" s="117"/>
      <c r="I1045685" s="118"/>
      <c r="J1045685" s="118"/>
      <c r="K1045685" s="118"/>
      <c r="L1045685" s="118"/>
      <c r="M1045685" s="118"/>
      <c r="N1045685" s="118"/>
      <c r="O1045685" s="118"/>
      <c r="XES1045685" s="1"/>
    </row>
    <row r="1045686" s="113" customFormat="1" customHeight="1" spans="8:16373">
      <c r="H1045686" s="117"/>
      <c r="I1045686" s="118"/>
      <c r="J1045686" s="118"/>
      <c r="K1045686" s="118"/>
      <c r="L1045686" s="118"/>
      <c r="M1045686" s="118"/>
      <c r="N1045686" s="118"/>
      <c r="O1045686" s="118"/>
      <c r="XES1045686" s="1"/>
    </row>
    <row r="1045687" s="113" customFormat="1" customHeight="1" spans="8:16373">
      <c r="H1045687" s="117"/>
      <c r="I1045687" s="118"/>
      <c r="J1045687" s="118"/>
      <c r="K1045687" s="118"/>
      <c r="L1045687" s="118"/>
      <c r="M1045687" s="118"/>
      <c r="N1045687" s="118"/>
      <c r="O1045687" s="118"/>
      <c r="XES1045687" s="1"/>
    </row>
    <row r="1045688" s="113" customFormat="1" customHeight="1" spans="8:16373">
      <c r="H1045688" s="117"/>
      <c r="I1045688" s="118"/>
      <c r="J1045688" s="118"/>
      <c r="K1045688" s="118"/>
      <c r="L1045688" s="118"/>
      <c r="M1045688" s="118"/>
      <c r="N1045688" s="118"/>
      <c r="O1045688" s="118"/>
      <c r="XES1045688" s="1"/>
    </row>
    <row r="1045689" s="113" customFormat="1" customHeight="1" spans="8:16373">
      <c r="H1045689" s="117"/>
      <c r="I1045689" s="118"/>
      <c r="J1045689" s="118"/>
      <c r="K1045689" s="118"/>
      <c r="L1045689" s="118"/>
      <c r="M1045689" s="118"/>
      <c r="N1045689" s="118"/>
      <c r="O1045689" s="118"/>
      <c r="XES1045689" s="1"/>
    </row>
    <row r="1045690" s="113" customFormat="1" customHeight="1" spans="8:16373">
      <c r="H1045690" s="117"/>
      <c r="I1045690" s="118"/>
      <c r="J1045690" s="118"/>
      <c r="K1045690" s="118"/>
      <c r="L1045690" s="118"/>
      <c r="M1045690" s="118"/>
      <c r="N1045690" s="118"/>
      <c r="O1045690" s="118"/>
      <c r="XES1045690" s="1"/>
    </row>
    <row r="1045691" s="113" customFormat="1" customHeight="1" spans="8:16373">
      <c r="H1045691" s="117"/>
      <c r="I1045691" s="118"/>
      <c r="J1045691" s="118"/>
      <c r="K1045691" s="118"/>
      <c r="L1045691" s="118"/>
      <c r="M1045691" s="118"/>
      <c r="N1045691" s="118"/>
      <c r="O1045691" s="118"/>
      <c r="XES1045691" s="1"/>
    </row>
    <row r="1045692" s="113" customFormat="1" customHeight="1" spans="8:16373">
      <c r="H1045692" s="117"/>
      <c r="I1045692" s="118"/>
      <c r="J1045692" s="118"/>
      <c r="K1045692" s="118"/>
      <c r="L1045692" s="118"/>
      <c r="M1045692" s="118"/>
      <c r="N1045692" s="118"/>
      <c r="O1045692" s="118"/>
      <c r="XES1045692" s="1"/>
    </row>
    <row r="1045693" s="113" customFormat="1" customHeight="1" spans="8:16373">
      <c r="H1045693" s="117"/>
      <c r="I1045693" s="118"/>
      <c r="J1045693" s="118"/>
      <c r="K1045693" s="118"/>
      <c r="L1045693" s="118"/>
      <c r="M1045693" s="118"/>
      <c r="N1045693" s="118"/>
      <c r="O1045693" s="118"/>
      <c r="XES1045693" s="1"/>
    </row>
    <row r="1045694" s="113" customFormat="1" customHeight="1" spans="8:16373">
      <c r="H1045694" s="117"/>
      <c r="I1045694" s="118"/>
      <c r="J1045694" s="118"/>
      <c r="K1045694" s="118"/>
      <c r="L1045694" s="118"/>
      <c r="M1045694" s="118"/>
      <c r="N1045694" s="118"/>
      <c r="O1045694" s="118"/>
      <c r="XES1045694" s="1"/>
    </row>
    <row r="1045695" s="113" customFormat="1" customHeight="1" spans="8:16373">
      <c r="H1045695" s="117"/>
      <c r="I1045695" s="118"/>
      <c r="J1045695" s="118"/>
      <c r="K1045695" s="118"/>
      <c r="L1045695" s="118"/>
      <c r="M1045695" s="118"/>
      <c r="N1045695" s="118"/>
      <c r="O1045695" s="118"/>
      <c r="XES1045695" s="1"/>
    </row>
    <row r="1045696" s="113" customFormat="1" customHeight="1" spans="8:16373">
      <c r="H1045696" s="117"/>
      <c r="I1045696" s="118"/>
      <c r="J1045696" s="118"/>
      <c r="K1045696" s="118"/>
      <c r="L1045696" s="118"/>
      <c r="M1045696" s="118"/>
      <c r="N1045696" s="118"/>
      <c r="O1045696" s="118"/>
      <c r="XES1045696" s="1"/>
    </row>
    <row r="1045697" s="113" customFormat="1" customHeight="1" spans="8:16373">
      <c r="H1045697" s="117"/>
      <c r="I1045697" s="118"/>
      <c r="J1045697" s="118"/>
      <c r="K1045697" s="118"/>
      <c r="L1045697" s="118"/>
      <c r="M1045697" s="118"/>
      <c r="N1045697" s="118"/>
      <c r="O1045697" s="118"/>
      <c r="XES1045697" s="1"/>
    </row>
    <row r="1045698" s="113" customFormat="1" customHeight="1" spans="8:16373">
      <c r="H1045698" s="117"/>
      <c r="I1045698" s="118"/>
      <c r="J1045698" s="118"/>
      <c r="K1045698" s="118"/>
      <c r="L1045698" s="118"/>
      <c r="M1045698" s="118"/>
      <c r="N1045698" s="118"/>
      <c r="O1045698" s="118"/>
      <c r="XES1045698" s="1"/>
    </row>
    <row r="1045699" s="113" customFormat="1" customHeight="1" spans="8:16373">
      <c r="H1045699" s="117"/>
      <c r="I1045699" s="118"/>
      <c r="J1045699" s="118"/>
      <c r="K1045699" s="118"/>
      <c r="L1045699" s="118"/>
      <c r="M1045699" s="118"/>
      <c r="N1045699" s="118"/>
      <c r="O1045699" s="118"/>
      <c r="XES1045699" s="1"/>
    </row>
    <row r="1045700" s="113" customFormat="1" customHeight="1" spans="8:16373">
      <c r="H1045700" s="117"/>
      <c r="I1045700" s="118"/>
      <c r="J1045700" s="118"/>
      <c r="K1045700" s="118"/>
      <c r="L1045700" s="118"/>
      <c r="M1045700" s="118"/>
      <c r="N1045700" s="118"/>
      <c r="O1045700" s="118"/>
      <c r="XES1045700" s="1"/>
    </row>
    <row r="1045701" s="113" customFormat="1" customHeight="1" spans="8:16373">
      <c r="H1045701" s="117"/>
      <c r="I1045701" s="118"/>
      <c r="J1045701" s="118"/>
      <c r="K1045701" s="118"/>
      <c r="L1045701" s="118"/>
      <c r="M1045701" s="118"/>
      <c r="N1045701" s="118"/>
      <c r="O1045701" s="118"/>
      <c r="XES1045701" s="1"/>
    </row>
    <row r="1045702" s="113" customFormat="1" customHeight="1" spans="8:16373">
      <c r="H1045702" s="117"/>
      <c r="I1045702" s="118"/>
      <c r="J1045702" s="118"/>
      <c r="K1045702" s="118"/>
      <c r="L1045702" s="118"/>
      <c r="M1045702" s="118"/>
      <c r="N1045702" s="118"/>
      <c r="O1045702" s="118"/>
      <c r="XES1045702" s="1"/>
    </row>
    <row r="1045703" s="113" customFormat="1" customHeight="1" spans="8:16373">
      <c r="H1045703" s="117"/>
      <c r="I1045703" s="118"/>
      <c r="J1045703" s="118"/>
      <c r="K1045703" s="118"/>
      <c r="L1045703" s="118"/>
      <c r="M1045703" s="118"/>
      <c r="N1045703" s="118"/>
      <c r="O1045703" s="118"/>
      <c r="XES1045703" s="1"/>
    </row>
    <row r="1045704" s="113" customFormat="1" customHeight="1" spans="8:16373">
      <c r="H1045704" s="117"/>
      <c r="I1045704" s="118"/>
      <c r="J1045704" s="118"/>
      <c r="K1045704" s="118"/>
      <c r="L1045704" s="118"/>
      <c r="M1045704" s="118"/>
      <c r="N1045704" s="118"/>
      <c r="O1045704" s="118"/>
      <c r="XES1045704" s="1"/>
    </row>
    <row r="1045705" s="113" customFormat="1" customHeight="1" spans="8:16373">
      <c r="H1045705" s="117"/>
      <c r="I1045705" s="118"/>
      <c r="J1045705" s="118"/>
      <c r="K1045705" s="118"/>
      <c r="L1045705" s="118"/>
      <c r="M1045705" s="118"/>
      <c r="N1045705" s="118"/>
      <c r="O1045705" s="118"/>
      <c r="XES1045705" s="1"/>
    </row>
    <row r="1045706" s="113" customFormat="1" customHeight="1" spans="8:16373">
      <c r="H1045706" s="117"/>
      <c r="I1045706" s="118"/>
      <c r="J1045706" s="118"/>
      <c r="K1045706" s="118"/>
      <c r="L1045706" s="118"/>
      <c r="M1045706" s="118"/>
      <c r="N1045706" s="118"/>
      <c r="O1045706" s="118"/>
      <c r="XES1045706" s="1"/>
    </row>
    <row r="1045707" s="113" customFormat="1" customHeight="1" spans="8:16373">
      <c r="H1045707" s="117"/>
      <c r="I1045707" s="118"/>
      <c r="J1045707" s="118"/>
      <c r="K1045707" s="118"/>
      <c r="L1045707" s="118"/>
      <c r="M1045707" s="118"/>
      <c r="N1045707" s="118"/>
      <c r="O1045707" s="118"/>
      <c r="XES1045707" s="1"/>
    </row>
    <row r="1045708" s="113" customFormat="1" customHeight="1" spans="8:16373">
      <c r="H1045708" s="117"/>
      <c r="I1045708" s="118"/>
      <c r="J1045708" s="118"/>
      <c r="K1045708" s="118"/>
      <c r="L1045708" s="118"/>
      <c r="M1045708" s="118"/>
      <c r="N1045708" s="118"/>
      <c r="O1045708" s="118"/>
      <c r="XES1045708" s="1"/>
    </row>
    <row r="1045709" s="113" customFormat="1" customHeight="1" spans="8:16373">
      <c r="H1045709" s="117"/>
      <c r="I1045709" s="118"/>
      <c r="J1045709" s="118"/>
      <c r="K1045709" s="118"/>
      <c r="L1045709" s="118"/>
      <c r="M1045709" s="118"/>
      <c r="N1045709" s="118"/>
      <c r="O1045709" s="118"/>
      <c r="XES1045709" s="1"/>
    </row>
    <row r="1045710" s="113" customFormat="1" customHeight="1" spans="8:16373">
      <c r="H1045710" s="117"/>
      <c r="I1045710" s="118"/>
      <c r="J1045710" s="118"/>
      <c r="K1045710" s="118"/>
      <c r="L1045710" s="118"/>
      <c r="M1045710" s="118"/>
      <c r="N1045710" s="118"/>
      <c r="O1045710" s="118"/>
      <c r="XES1045710" s="1"/>
    </row>
    <row r="1045711" s="113" customFormat="1" customHeight="1" spans="8:16373">
      <c r="H1045711" s="117"/>
      <c r="I1045711" s="118"/>
      <c r="J1045711" s="118"/>
      <c r="K1045711" s="118"/>
      <c r="L1045711" s="118"/>
      <c r="M1045711" s="118"/>
      <c r="N1045711" s="118"/>
      <c r="O1045711" s="118"/>
      <c r="XES1045711" s="1"/>
    </row>
    <row r="1045712" s="113" customFormat="1" customHeight="1" spans="8:16373">
      <c r="H1045712" s="117"/>
      <c r="I1045712" s="118"/>
      <c r="J1045712" s="118"/>
      <c r="K1045712" s="118"/>
      <c r="L1045712" s="118"/>
      <c r="M1045712" s="118"/>
      <c r="N1045712" s="118"/>
      <c r="O1045712" s="118"/>
      <c r="XES1045712" s="1"/>
    </row>
    <row r="1045713" s="113" customFormat="1" customHeight="1" spans="8:16373">
      <c r="H1045713" s="117"/>
      <c r="I1045713" s="118"/>
      <c r="J1045713" s="118"/>
      <c r="K1045713" s="118"/>
      <c r="L1045713" s="118"/>
      <c r="M1045713" s="118"/>
      <c r="N1045713" s="118"/>
      <c r="O1045713" s="118"/>
      <c r="XES1045713" s="1"/>
    </row>
    <row r="1045714" s="113" customFormat="1" customHeight="1" spans="8:16373">
      <c r="H1045714" s="117"/>
      <c r="I1045714" s="118"/>
      <c r="J1045714" s="118"/>
      <c r="K1045714" s="118"/>
      <c r="L1045714" s="118"/>
      <c r="M1045714" s="118"/>
      <c r="N1045714" s="118"/>
      <c r="O1045714" s="118"/>
      <c r="XES1045714" s="1"/>
    </row>
    <row r="1045715" s="113" customFormat="1" customHeight="1" spans="8:16373">
      <c r="H1045715" s="117"/>
      <c r="I1045715" s="118"/>
      <c r="J1045715" s="118"/>
      <c r="K1045715" s="118"/>
      <c r="L1045715" s="118"/>
      <c r="M1045715" s="118"/>
      <c r="N1045715" s="118"/>
      <c r="O1045715" s="118"/>
      <c r="XES1045715" s="1"/>
    </row>
    <row r="1045716" s="113" customFormat="1" customHeight="1" spans="8:16373">
      <c r="H1045716" s="117"/>
      <c r="I1045716" s="118"/>
      <c r="J1045716" s="118"/>
      <c r="K1045716" s="118"/>
      <c r="L1045716" s="118"/>
      <c r="M1045716" s="118"/>
      <c r="N1045716" s="118"/>
      <c r="O1045716" s="118"/>
      <c r="XES1045716" s="1"/>
    </row>
    <row r="1045717" s="113" customFormat="1" customHeight="1" spans="8:16373">
      <c r="H1045717" s="117"/>
      <c r="I1045717" s="118"/>
      <c r="J1045717" s="118"/>
      <c r="K1045717" s="118"/>
      <c r="L1045717" s="118"/>
      <c r="M1045717" s="118"/>
      <c r="N1045717" s="118"/>
      <c r="O1045717" s="118"/>
      <c r="XES1045717" s="1"/>
    </row>
    <row r="1045718" s="113" customFormat="1" customHeight="1" spans="8:16373">
      <c r="H1045718" s="117"/>
      <c r="I1045718" s="118"/>
      <c r="J1045718" s="118"/>
      <c r="K1045718" s="118"/>
      <c r="L1045718" s="118"/>
      <c r="M1045718" s="118"/>
      <c r="N1045718" s="118"/>
      <c r="O1045718" s="118"/>
      <c r="XES1045718" s="1"/>
    </row>
    <row r="1045719" s="113" customFormat="1" customHeight="1" spans="8:16373">
      <c r="H1045719" s="117"/>
      <c r="I1045719" s="118"/>
      <c r="J1045719" s="118"/>
      <c r="K1045719" s="118"/>
      <c r="L1045719" s="118"/>
      <c r="M1045719" s="118"/>
      <c r="N1045719" s="118"/>
      <c r="O1045719" s="118"/>
      <c r="XES1045719" s="1"/>
    </row>
    <row r="1045720" s="113" customFormat="1" customHeight="1" spans="8:16373">
      <c r="H1045720" s="117"/>
      <c r="I1045720" s="118"/>
      <c r="J1045720" s="118"/>
      <c r="K1045720" s="118"/>
      <c r="L1045720" s="118"/>
      <c r="M1045720" s="118"/>
      <c r="N1045720" s="118"/>
      <c r="O1045720" s="118"/>
      <c r="XES1045720" s="1"/>
    </row>
    <row r="1045721" s="113" customFormat="1" customHeight="1" spans="8:16373">
      <c r="H1045721" s="117"/>
      <c r="I1045721" s="118"/>
      <c r="J1045721" s="118"/>
      <c r="K1045721" s="118"/>
      <c r="L1045721" s="118"/>
      <c r="M1045721" s="118"/>
      <c r="N1045721" s="118"/>
      <c r="O1045721" s="118"/>
      <c r="XES1045721" s="1"/>
    </row>
    <row r="1045722" s="113" customFormat="1" customHeight="1" spans="8:16373">
      <c r="H1045722" s="117"/>
      <c r="I1045722" s="118"/>
      <c r="J1045722" s="118"/>
      <c r="K1045722" s="118"/>
      <c r="L1045722" s="118"/>
      <c r="M1045722" s="118"/>
      <c r="N1045722" s="118"/>
      <c r="O1045722" s="118"/>
      <c r="XES1045722" s="1"/>
    </row>
    <row r="1045723" s="113" customFormat="1" customHeight="1" spans="8:16373">
      <c r="H1045723" s="117"/>
      <c r="I1045723" s="118"/>
      <c r="J1045723" s="118"/>
      <c r="K1045723" s="118"/>
      <c r="L1045723" s="118"/>
      <c r="M1045723" s="118"/>
      <c r="N1045723" s="118"/>
      <c r="O1045723" s="118"/>
      <c r="XES1045723" s="1"/>
    </row>
    <row r="1045724" s="113" customFormat="1" customHeight="1" spans="8:16373">
      <c r="H1045724" s="117"/>
      <c r="I1045724" s="118"/>
      <c r="J1045724" s="118"/>
      <c r="K1045724" s="118"/>
      <c r="L1045724" s="118"/>
      <c r="M1045724" s="118"/>
      <c r="N1045724" s="118"/>
      <c r="O1045724" s="118"/>
      <c r="XES1045724" s="1"/>
    </row>
    <row r="1045725" s="113" customFormat="1" customHeight="1" spans="8:16373">
      <c r="H1045725" s="117"/>
      <c r="I1045725" s="118"/>
      <c r="J1045725" s="118"/>
      <c r="K1045725" s="118"/>
      <c r="L1045725" s="118"/>
      <c r="M1045725" s="118"/>
      <c r="N1045725" s="118"/>
      <c r="O1045725" s="118"/>
      <c r="XES1045725" s="1"/>
    </row>
    <row r="1045726" s="113" customFormat="1" customHeight="1" spans="8:16373">
      <c r="H1045726" s="117"/>
      <c r="I1045726" s="118"/>
      <c r="J1045726" s="118"/>
      <c r="K1045726" s="118"/>
      <c r="L1045726" s="118"/>
      <c r="M1045726" s="118"/>
      <c r="N1045726" s="118"/>
      <c r="O1045726" s="118"/>
      <c r="XES1045726" s="1"/>
    </row>
    <row r="1045727" s="113" customFormat="1" customHeight="1" spans="8:16373">
      <c r="H1045727" s="117"/>
      <c r="I1045727" s="118"/>
      <c r="J1045727" s="118"/>
      <c r="K1045727" s="118"/>
      <c r="L1045727" s="118"/>
      <c r="M1045727" s="118"/>
      <c r="N1045727" s="118"/>
      <c r="O1045727" s="118"/>
      <c r="XES1045727" s="1"/>
    </row>
    <row r="1045728" s="113" customFormat="1" customHeight="1" spans="8:16373">
      <c r="H1045728" s="117"/>
      <c r="I1045728" s="118"/>
      <c r="J1045728" s="118"/>
      <c r="K1045728" s="118"/>
      <c r="L1045728" s="118"/>
      <c r="M1045728" s="118"/>
      <c r="N1045728" s="118"/>
      <c r="O1045728" s="118"/>
      <c r="XES1045728" s="1"/>
    </row>
    <row r="1045729" s="113" customFormat="1" customHeight="1" spans="8:16373">
      <c r="H1045729" s="117"/>
      <c r="I1045729" s="118"/>
      <c r="J1045729" s="118"/>
      <c r="K1045729" s="118"/>
      <c r="L1045729" s="118"/>
      <c r="M1045729" s="118"/>
      <c r="N1045729" s="118"/>
      <c r="O1045729" s="118"/>
      <c r="XES1045729" s="1"/>
    </row>
    <row r="1045730" s="113" customFormat="1" customHeight="1" spans="8:16373">
      <c r="H1045730" s="117"/>
      <c r="I1045730" s="118"/>
      <c r="J1045730" s="118"/>
      <c r="K1045730" s="118"/>
      <c r="L1045730" s="118"/>
      <c r="M1045730" s="118"/>
      <c r="N1045730" s="118"/>
      <c r="O1045730" s="118"/>
      <c r="XES1045730" s="1"/>
    </row>
    <row r="1045731" s="113" customFormat="1" customHeight="1" spans="8:16373">
      <c r="H1045731" s="117"/>
      <c r="I1045731" s="118"/>
      <c r="J1045731" s="118"/>
      <c r="K1045731" s="118"/>
      <c r="L1045731" s="118"/>
      <c r="M1045731" s="118"/>
      <c r="N1045731" s="118"/>
      <c r="O1045731" s="118"/>
      <c r="XES1045731" s="1"/>
    </row>
    <row r="1045732" s="113" customFormat="1" customHeight="1" spans="8:16373">
      <c r="H1045732" s="117"/>
      <c r="I1045732" s="118"/>
      <c r="J1045732" s="118"/>
      <c r="K1045732" s="118"/>
      <c r="L1045732" s="118"/>
      <c r="M1045732" s="118"/>
      <c r="N1045732" s="118"/>
      <c r="O1045732" s="118"/>
      <c r="XES1045732" s="1"/>
    </row>
    <row r="1045733" s="113" customFormat="1" customHeight="1" spans="8:16373">
      <c r="H1045733" s="117"/>
      <c r="I1045733" s="118"/>
      <c r="J1045733" s="118"/>
      <c r="K1045733" s="118"/>
      <c r="L1045733" s="118"/>
      <c r="M1045733" s="118"/>
      <c r="N1045733" s="118"/>
      <c r="O1045733" s="118"/>
      <c r="XES1045733" s="1"/>
    </row>
    <row r="1045734" s="113" customFormat="1" customHeight="1" spans="8:16373">
      <c r="H1045734" s="117"/>
      <c r="I1045734" s="118"/>
      <c r="J1045734" s="118"/>
      <c r="K1045734" s="118"/>
      <c r="L1045734" s="118"/>
      <c r="M1045734" s="118"/>
      <c r="N1045734" s="118"/>
      <c r="O1045734" s="118"/>
      <c r="XES1045734" s="1"/>
    </row>
    <row r="1045735" s="113" customFormat="1" customHeight="1" spans="8:16373">
      <c r="H1045735" s="117"/>
      <c r="I1045735" s="118"/>
      <c r="J1045735" s="118"/>
      <c r="K1045735" s="118"/>
      <c r="L1045735" s="118"/>
      <c r="M1045735" s="118"/>
      <c r="N1045735" s="118"/>
      <c r="O1045735" s="118"/>
      <c r="XES1045735" s="1"/>
    </row>
    <row r="1045736" s="113" customFormat="1" customHeight="1" spans="8:16373">
      <c r="H1045736" s="117"/>
      <c r="I1045736" s="118"/>
      <c r="J1045736" s="118"/>
      <c r="K1045736" s="118"/>
      <c r="L1045736" s="118"/>
      <c r="M1045736" s="118"/>
      <c r="N1045736" s="118"/>
      <c r="O1045736" s="118"/>
      <c r="XES1045736" s="1"/>
    </row>
    <row r="1045737" s="113" customFormat="1" customHeight="1" spans="8:16373">
      <c r="H1045737" s="117"/>
      <c r="I1045737" s="118"/>
      <c r="J1045737" s="118"/>
      <c r="K1045737" s="118"/>
      <c r="L1045737" s="118"/>
      <c r="M1045737" s="118"/>
      <c r="N1045737" s="118"/>
      <c r="O1045737" s="118"/>
      <c r="XES1045737" s="1"/>
    </row>
    <row r="1045738" s="113" customFormat="1" customHeight="1" spans="8:16373">
      <c r="H1045738" s="117"/>
      <c r="I1045738" s="118"/>
      <c r="J1045738" s="118"/>
      <c r="K1045738" s="118"/>
      <c r="L1045738" s="118"/>
      <c r="M1045738" s="118"/>
      <c r="N1045738" s="118"/>
      <c r="O1045738" s="118"/>
      <c r="XES1045738" s="1"/>
    </row>
    <row r="1045739" s="113" customFormat="1" customHeight="1" spans="8:16373">
      <c r="H1045739" s="117"/>
      <c r="I1045739" s="118"/>
      <c r="J1045739" s="118"/>
      <c r="K1045739" s="118"/>
      <c r="L1045739" s="118"/>
      <c r="M1045739" s="118"/>
      <c r="N1045739" s="118"/>
      <c r="O1045739" s="118"/>
      <c r="XES1045739" s="1"/>
    </row>
    <row r="1045740" s="113" customFormat="1" customHeight="1" spans="8:16373">
      <c r="H1045740" s="117"/>
      <c r="I1045740" s="118"/>
      <c r="J1045740" s="118"/>
      <c r="K1045740" s="118"/>
      <c r="L1045740" s="118"/>
      <c r="M1045740" s="118"/>
      <c r="N1045740" s="118"/>
      <c r="O1045740" s="118"/>
      <c r="XES1045740" s="1"/>
    </row>
    <row r="1045741" s="113" customFormat="1" customHeight="1" spans="8:16373">
      <c r="H1045741" s="117"/>
      <c r="I1045741" s="118"/>
      <c r="J1045741" s="118"/>
      <c r="K1045741" s="118"/>
      <c r="L1045741" s="118"/>
      <c r="M1045741" s="118"/>
      <c r="N1045741" s="118"/>
      <c r="O1045741" s="118"/>
      <c r="XES1045741" s="1"/>
    </row>
    <row r="1045742" s="113" customFormat="1" customHeight="1" spans="8:16373">
      <c r="H1045742" s="117"/>
      <c r="I1045742" s="118"/>
      <c r="J1045742" s="118"/>
      <c r="K1045742" s="118"/>
      <c r="L1045742" s="118"/>
      <c r="M1045742" s="118"/>
      <c r="N1045742" s="118"/>
      <c r="O1045742" s="118"/>
      <c r="XES1045742" s="1"/>
    </row>
    <row r="1045743" s="113" customFormat="1" customHeight="1" spans="8:16373">
      <c r="H1045743" s="117"/>
      <c r="I1045743" s="118"/>
      <c r="J1045743" s="118"/>
      <c r="K1045743" s="118"/>
      <c r="L1045743" s="118"/>
      <c r="M1045743" s="118"/>
      <c r="N1045743" s="118"/>
      <c r="O1045743" s="118"/>
      <c r="XES1045743" s="1"/>
    </row>
    <row r="1045744" s="113" customFormat="1" customHeight="1" spans="8:16373">
      <c r="H1045744" s="117"/>
      <c r="I1045744" s="118"/>
      <c r="J1045744" s="118"/>
      <c r="K1045744" s="118"/>
      <c r="L1045744" s="118"/>
      <c r="M1045744" s="118"/>
      <c r="N1045744" s="118"/>
      <c r="O1045744" s="118"/>
      <c r="XES1045744" s="1"/>
    </row>
    <row r="1045745" s="113" customFormat="1" customHeight="1" spans="8:16373">
      <c r="H1045745" s="117"/>
      <c r="I1045745" s="118"/>
      <c r="J1045745" s="118"/>
      <c r="K1045745" s="118"/>
      <c r="L1045745" s="118"/>
      <c r="M1045745" s="118"/>
      <c r="N1045745" s="118"/>
      <c r="O1045745" s="118"/>
      <c r="XES1045745" s="1"/>
    </row>
    <row r="1045746" s="113" customFormat="1" customHeight="1" spans="8:16373">
      <c r="H1045746" s="117"/>
      <c r="I1045746" s="118"/>
      <c r="J1045746" s="118"/>
      <c r="K1045746" s="118"/>
      <c r="L1045746" s="118"/>
      <c r="M1045746" s="118"/>
      <c r="N1045746" s="118"/>
      <c r="O1045746" s="118"/>
      <c r="XES1045746" s="1"/>
    </row>
    <row r="1045747" s="113" customFormat="1" customHeight="1" spans="8:16373">
      <c r="H1045747" s="117"/>
      <c r="I1045747" s="118"/>
      <c r="J1045747" s="118"/>
      <c r="K1045747" s="118"/>
      <c r="L1045747" s="118"/>
      <c r="M1045747" s="118"/>
      <c r="N1045747" s="118"/>
      <c r="O1045747" s="118"/>
      <c r="XES1045747" s="1"/>
    </row>
    <row r="1045748" s="113" customFormat="1" customHeight="1" spans="8:16373">
      <c r="H1045748" s="117"/>
      <c r="I1045748" s="118"/>
      <c r="J1045748" s="118"/>
      <c r="K1045748" s="118"/>
      <c r="L1045748" s="118"/>
      <c r="M1045748" s="118"/>
      <c r="N1045748" s="118"/>
      <c r="O1045748" s="118"/>
      <c r="XES1045748" s="1"/>
    </row>
    <row r="1045749" s="113" customFormat="1" customHeight="1" spans="8:16373">
      <c r="H1045749" s="117"/>
      <c r="I1045749" s="118"/>
      <c r="J1045749" s="118"/>
      <c r="K1045749" s="118"/>
      <c r="L1045749" s="118"/>
      <c r="M1045749" s="118"/>
      <c r="N1045749" s="118"/>
      <c r="O1045749" s="118"/>
      <c r="XES1045749" s="1"/>
    </row>
    <row r="1045750" s="113" customFormat="1" customHeight="1" spans="8:16373">
      <c r="H1045750" s="117"/>
      <c r="I1045750" s="118"/>
      <c r="J1045750" s="118"/>
      <c r="K1045750" s="118"/>
      <c r="L1045750" s="118"/>
      <c r="M1045750" s="118"/>
      <c r="N1045750" s="118"/>
      <c r="O1045750" s="118"/>
      <c r="XES1045750" s="1"/>
    </row>
    <row r="1045751" s="113" customFormat="1" customHeight="1" spans="8:16373">
      <c r="H1045751" s="117"/>
      <c r="I1045751" s="118"/>
      <c r="J1045751" s="118"/>
      <c r="K1045751" s="118"/>
      <c r="L1045751" s="118"/>
      <c r="M1045751" s="118"/>
      <c r="N1045751" s="118"/>
      <c r="O1045751" s="118"/>
      <c r="XES1045751" s="1"/>
    </row>
    <row r="1045752" s="113" customFormat="1" customHeight="1" spans="8:16373">
      <c r="H1045752" s="117"/>
      <c r="I1045752" s="118"/>
      <c r="J1045752" s="118"/>
      <c r="K1045752" s="118"/>
      <c r="L1045752" s="118"/>
      <c r="M1045752" s="118"/>
      <c r="N1045752" s="118"/>
      <c r="O1045752" s="118"/>
      <c r="XES1045752" s="1"/>
    </row>
    <row r="1045753" s="113" customFormat="1" customHeight="1" spans="8:16373">
      <c r="H1045753" s="117"/>
      <c r="I1045753" s="118"/>
      <c r="J1045753" s="118"/>
      <c r="K1045753" s="118"/>
      <c r="L1045753" s="118"/>
      <c r="M1045753" s="118"/>
      <c r="N1045753" s="118"/>
      <c r="O1045753" s="118"/>
      <c r="XES1045753" s="1"/>
    </row>
    <row r="1045754" s="113" customFormat="1" customHeight="1" spans="8:16373">
      <c r="H1045754" s="117"/>
      <c r="I1045754" s="118"/>
      <c r="J1045754" s="118"/>
      <c r="K1045754" s="118"/>
      <c r="L1045754" s="118"/>
      <c r="M1045754" s="118"/>
      <c r="N1045754" s="118"/>
      <c r="O1045754" s="118"/>
      <c r="XES1045754" s="1"/>
    </row>
    <row r="1045755" s="113" customFormat="1" customHeight="1" spans="8:16373">
      <c r="H1045755" s="117"/>
      <c r="I1045755" s="118"/>
      <c r="J1045755" s="118"/>
      <c r="K1045755" s="118"/>
      <c r="L1045755" s="118"/>
      <c r="M1045755" s="118"/>
      <c r="N1045755" s="118"/>
      <c r="O1045755" s="118"/>
      <c r="XES1045755" s="1"/>
    </row>
    <row r="1045756" s="113" customFormat="1" customHeight="1" spans="8:16373">
      <c r="H1045756" s="117"/>
      <c r="I1045756" s="118"/>
      <c r="J1045756" s="118"/>
      <c r="K1045756" s="118"/>
      <c r="L1045756" s="118"/>
      <c r="M1045756" s="118"/>
      <c r="N1045756" s="118"/>
      <c r="O1045756" s="118"/>
      <c r="XES1045756" s="1"/>
    </row>
    <row r="1045757" s="113" customFormat="1" customHeight="1" spans="8:16373">
      <c r="H1045757" s="117"/>
      <c r="I1045757" s="118"/>
      <c r="J1045757" s="118"/>
      <c r="K1045757" s="118"/>
      <c r="L1045757" s="118"/>
      <c r="M1045757" s="118"/>
      <c r="N1045757" s="118"/>
      <c r="O1045757" s="118"/>
      <c r="XES1045757" s="1"/>
    </row>
    <row r="1045758" s="113" customFormat="1" customHeight="1" spans="8:16373">
      <c r="H1045758" s="117"/>
      <c r="I1045758" s="118"/>
      <c r="J1045758" s="118"/>
      <c r="K1045758" s="118"/>
      <c r="L1045758" s="118"/>
      <c r="M1045758" s="118"/>
      <c r="N1045758" s="118"/>
      <c r="O1045758" s="118"/>
      <c r="XES1045758" s="1"/>
    </row>
    <row r="1045759" s="113" customFormat="1" customHeight="1" spans="8:16373">
      <c r="H1045759" s="117"/>
      <c r="I1045759" s="118"/>
      <c r="J1045759" s="118"/>
      <c r="K1045759" s="118"/>
      <c r="L1045759" s="118"/>
      <c r="M1045759" s="118"/>
      <c r="N1045759" s="118"/>
      <c r="O1045759" s="118"/>
      <c r="XES1045759" s="1"/>
    </row>
    <row r="1045760" s="113" customFormat="1" customHeight="1" spans="8:16373">
      <c r="H1045760" s="117"/>
      <c r="I1045760" s="118"/>
      <c r="J1045760" s="118"/>
      <c r="K1045760" s="118"/>
      <c r="L1045760" s="118"/>
      <c r="M1045760" s="118"/>
      <c r="N1045760" s="118"/>
      <c r="O1045760" s="118"/>
      <c r="XES1045760" s="1"/>
    </row>
    <row r="1045761" s="113" customFormat="1" customHeight="1" spans="8:16373">
      <c r="H1045761" s="117"/>
      <c r="I1045761" s="118"/>
      <c r="J1045761" s="118"/>
      <c r="K1045761" s="118"/>
      <c r="L1045761" s="118"/>
      <c r="M1045761" s="118"/>
      <c r="N1045761" s="118"/>
      <c r="O1045761" s="118"/>
      <c r="XES1045761" s="1"/>
    </row>
    <row r="1045762" s="113" customFormat="1" customHeight="1" spans="8:16373">
      <c r="H1045762" s="117"/>
      <c r="I1045762" s="118"/>
      <c r="J1045762" s="118"/>
      <c r="K1045762" s="118"/>
      <c r="L1045762" s="118"/>
      <c r="M1045762" s="118"/>
      <c r="N1045762" s="118"/>
      <c r="O1045762" s="118"/>
      <c r="XES1045762" s="1"/>
    </row>
    <row r="1045763" s="113" customFormat="1" customHeight="1" spans="8:16373">
      <c r="H1045763" s="117"/>
      <c r="I1045763" s="118"/>
      <c r="J1045763" s="118"/>
      <c r="K1045763" s="118"/>
      <c r="L1045763" s="118"/>
      <c r="M1045763" s="118"/>
      <c r="N1045763" s="118"/>
      <c r="O1045763" s="118"/>
      <c r="XES1045763" s="1"/>
    </row>
    <row r="1045764" s="113" customFormat="1" customHeight="1" spans="8:16373">
      <c r="H1045764" s="117"/>
      <c r="I1045764" s="118"/>
      <c r="J1045764" s="118"/>
      <c r="K1045764" s="118"/>
      <c r="L1045764" s="118"/>
      <c r="M1045764" s="118"/>
      <c r="N1045764" s="118"/>
      <c r="O1045764" s="118"/>
      <c r="XES1045764" s="1"/>
    </row>
    <row r="1045765" s="113" customFormat="1" customHeight="1" spans="8:16373">
      <c r="H1045765" s="117"/>
      <c r="I1045765" s="118"/>
      <c r="J1045765" s="118"/>
      <c r="K1045765" s="118"/>
      <c r="L1045765" s="118"/>
      <c r="M1045765" s="118"/>
      <c r="N1045765" s="118"/>
      <c r="O1045765" s="118"/>
      <c r="XES1045765" s="1"/>
    </row>
    <row r="1045766" s="113" customFormat="1" customHeight="1" spans="8:16373">
      <c r="H1045766" s="117"/>
      <c r="I1045766" s="118"/>
      <c r="J1045766" s="118"/>
      <c r="K1045766" s="118"/>
      <c r="L1045766" s="118"/>
      <c r="M1045766" s="118"/>
      <c r="N1045766" s="118"/>
      <c r="O1045766" s="118"/>
      <c r="XES1045766" s="1"/>
    </row>
    <row r="1045767" s="113" customFormat="1" customHeight="1" spans="8:16373">
      <c r="H1045767" s="117"/>
      <c r="I1045767" s="118"/>
      <c r="J1045767" s="118"/>
      <c r="K1045767" s="118"/>
      <c r="L1045767" s="118"/>
      <c r="M1045767" s="118"/>
      <c r="N1045767" s="118"/>
      <c r="O1045767" s="118"/>
      <c r="XES1045767" s="1"/>
    </row>
    <row r="1045768" s="113" customFormat="1" customHeight="1" spans="8:16373">
      <c r="H1045768" s="117"/>
      <c r="I1045768" s="118"/>
      <c r="J1045768" s="118"/>
      <c r="K1045768" s="118"/>
      <c r="L1045768" s="118"/>
      <c r="M1045768" s="118"/>
      <c r="N1045768" s="118"/>
      <c r="O1045768" s="118"/>
      <c r="XES1045768" s="1"/>
    </row>
    <row r="1045769" s="113" customFormat="1" customHeight="1" spans="8:16373">
      <c r="H1045769" s="117"/>
      <c r="I1045769" s="118"/>
      <c r="J1045769" s="118"/>
      <c r="K1045769" s="118"/>
      <c r="L1045769" s="118"/>
      <c r="M1045769" s="118"/>
      <c r="N1045769" s="118"/>
      <c r="O1045769" s="118"/>
      <c r="XES1045769" s="1"/>
    </row>
    <row r="1045770" s="113" customFormat="1" customHeight="1" spans="8:16373">
      <c r="H1045770" s="117"/>
      <c r="I1045770" s="118"/>
      <c r="J1045770" s="118"/>
      <c r="K1045770" s="118"/>
      <c r="L1045770" s="118"/>
      <c r="M1045770" s="118"/>
      <c r="N1045770" s="118"/>
      <c r="O1045770" s="118"/>
      <c r="XES1045770" s="1"/>
    </row>
    <row r="1045771" s="113" customFormat="1" customHeight="1" spans="8:16373">
      <c r="H1045771" s="117"/>
      <c r="I1045771" s="118"/>
      <c r="J1045771" s="118"/>
      <c r="K1045771" s="118"/>
      <c r="L1045771" s="118"/>
      <c r="M1045771" s="118"/>
      <c r="N1045771" s="118"/>
      <c r="O1045771" s="118"/>
      <c r="XES1045771" s="1"/>
    </row>
    <row r="1045772" s="113" customFormat="1" customHeight="1" spans="8:16373">
      <c r="H1045772" s="117"/>
      <c r="I1045772" s="118"/>
      <c r="J1045772" s="118"/>
      <c r="K1045772" s="118"/>
      <c r="L1045772" s="118"/>
      <c r="M1045772" s="118"/>
      <c r="N1045772" s="118"/>
      <c r="O1045772" s="118"/>
      <c r="XES1045772" s="1"/>
    </row>
    <row r="1045773" s="113" customFormat="1" customHeight="1" spans="8:16373">
      <c r="H1045773" s="117"/>
      <c r="I1045773" s="118"/>
      <c r="J1045773" s="118"/>
      <c r="K1045773" s="118"/>
      <c r="L1045773" s="118"/>
      <c r="M1045773" s="118"/>
      <c r="N1045773" s="118"/>
      <c r="O1045773" s="118"/>
      <c r="XES1045773" s="1"/>
    </row>
    <row r="1045774" s="113" customFormat="1" customHeight="1" spans="8:16373">
      <c r="H1045774" s="117"/>
      <c r="I1045774" s="118"/>
      <c r="J1045774" s="118"/>
      <c r="K1045774" s="118"/>
      <c r="L1045774" s="118"/>
      <c r="M1045774" s="118"/>
      <c r="N1045774" s="118"/>
      <c r="O1045774" s="118"/>
      <c r="XES1045774" s="1"/>
    </row>
    <row r="1045775" s="113" customFormat="1" customHeight="1" spans="8:16373">
      <c r="H1045775" s="117"/>
      <c r="I1045775" s="118"/>
      <c r="J1045775" s="118"/>
      <c r="K1045775" s="118"/>
      <c r="L1045775" s="118"/>
      <c r="M1045775" s="118"/>
      <c r="N1045775" s="118"/>
      <c r="O1045775" s="118"/>
      <c r="XES1045775" s="1"/>
    </row>
    <row r="1045776" s="113" customFormat="1" customHeight="1" spans="8:16373">
      <c r="H1045776" s="117"/>
      <c r="I1045776" s="118"/>
      <c r="J1045776" s="118"/>
      <c r="K1045776" s="118"/>
      <c r="L1045776" s="118"/>
      <c r="M1045776" s="118"/>
      <c r="N1045776" s="118"/>
      <c r="O1045776" s="118"/>
      <c r="XES1045776" s="1"/>
    </row>
    <row r="1045777" s="113" customFormat="1" customHeight="1" spans="8:16373">
      <c r="H1045777" s="117"/>
      <c r="I1045777" s="118"/>
      <c r="J1045777" s="118"/>
      <c r="K1045777" s="118"/>
      <c r="L1045777" s="118"/>
      <c r="M1045777" s="118"/>
      <c r="N1045777" s="118"/>
      <c r="O1045777" s="118"/>
      <c r="XES1045777" s="1"/>
    </row>
    <row r="1045778" s="113" customFormat="1" customHeight="1" spans="8:16373">
      <c r="H1045778" s="117"/>
      <c r="I1045778" s="118"/>
      <c r="J1045778" s="118"/>
      <c r="K1045778" s="118"/>
      <c r="L1045778" s="118"/>
      <c r="M1045778" s="118"/>
      <c r="N1045778" s="118"/>
      <c r="O1045778" s="118"/>
      <c r="XES1045778" s="1"/>
    </row>
    <row r="1045779" s="113" customFormat="1" customHeight="1" spans="8:16373">
      <c r="H1045779" s="117"/>
      <c r="I1045779" s="118"/>
      <c r="J1045779" s="118"/>
      <c r="K1045779" s="118"/>
      <c r="L1045779" s="118"/>
      <c r="M1045779" s="118"/>
      <c r="N1045779" s="118"/>
      <c r="O1045779" s="118"/>
      <c r="XES1045779" s="1"/>
    </row>
    <row r="1045780" s="113" customFormat="1" customHeight="1" spans="8:16373">
      <c r="H1045780" s="117"/>
      <c r="I1045780" s="118"/>
      <c r="J1045780" s="118"/>
      <c r="K1045780" s="118"/>
      <c r="L1045780" s="118"/>
      <c r="M1045780" s="118"/>
      <c r="N1045780" s="118"/>
      <c r="O1045780" s="118"/>
      <c r="XES1045780" s="1"/>
    </row>
    <row r="1045781" s="113" customFormat="1" customHeight="1" spans="8:16373">
      <c r="H1045781" s="117"/>
      <c r="I1045781" s="118"/>
      <c r="J1045781" s="118"/>
      <c r="K1045781" s="118"/>
      <c r="L1045781" s="118"/>
      <c r="M1045781" s="118"/>
      <c r="N1045781" s="118"/>
      <c r="O1045781" s="118"/>
      <c r="XES1045781" s="1"/>
    </row>
    <row r="1045782" s="113" customFormat="1" customHeight="1" spans="8:16373">
      <c r="H1045782" s="117"/>
      <c r="I1045782" s="118"/>
      <c r="J1045782" s="118"/>
      <c r="K1045782" s="118"/>
      <c r="L1045782" s="118"/>
      <c r="M1045782" s="118"/>
      <c r="N1045782" s="118"/>
      <c r="O1045782" s="118"/>
      <c r="XES1045782" s="1"/>
    </row>
    <row r="1045783" s="113" customFormat="1" customHeight="1" spans="8:16373">
      <c r="H1045783" s="117"/>
      <c r="I1045783" s="118"/>
      <c r="J1045783" s="118"/>
      <c r="K1045783" s="118"/>
      <c r="L1045783" s="118"/>
      <c r="M1045783" s="118"/>
      <c r="N1045783" s="118"/>
      <c r="O1045783" s="118"/>
      <c r="XES1045783" s="1"/>
    </row>
    <row r="1045784" s="113" customFormat="1" customHeight="1" spans="8:16373">
      <c r="H1045784" s="117"/>
      <c r="I1045784" s="118"/>
      <c r="J1045784" s="118"/>
      <c r="K1045784" s="118"/>
      <c r="L1045784" s="118"/>
      <c r="M1045784" s="118"/>
      <c r="N1045784" s="118"/>
      <c r="O1045784" s="118"/>
      <c r="XES1045784" s="1"/>
    </row>
    <row r="1045785" s="113" customFormat="1" customHeight="1" spans="8:16373">
      <c r="H1045785" s="117"/>
      <c r="I1045785" s="118"/>
      <c r="J1045785" s="118"/>
      <c r="K1045785" s="118"/>
      <c r="L1045785" s="118"/>
      <c r="M1045785" s="118"/>
      <c r="N1045785" s="118"/>
      <c r="O1045785" s="118"/>
      <c r="XES1045785" s="1"/>
    </row>
    <row r="1045786" s="113" customFormat="1" customHeight="1" spans="8:16373">
      <c r="H1045786" s="117"/>
      <c r="I1045786" s="118"/>
      <c r="J1045786" s="118"/>
      <c r="K1045786" s="118"/>
      <c r="L1045786" s="118"/>
      <c r="M1045786" s="118"/>
      <c r="N1045786" s="118"/>
      <c r="O1045786" s="118"/>
      <c r="XES1045786" s="1"/>
    </row>
    <row r="1045787" s="113" customFormat="1" customHeight="1" spans="8:16373">
      <c r="H1045787" s="117"/>
      <c r="I1045787" s="118"/>
      <c r="J1045787" s="118"/>
      <c r="K1045787" s="118"/>
      <c r="L1045787" s="118"/>
      <c r="M1045787" s="118"/>
      <c r="N1045787" s="118"/>
      <c r="O1045787" s="118"/>
      <c r="XES1045787" s="1"/>
    </row>
    <row r="1045788" s="113" customFormat="1" customHeight="1" spans="8:16373">
      <c r="H1045788" s="117"/>
      <c r="I1045788" s="118"/>
      <c r="J1045788" s="118"/>
      <c r="K1045788" s="118"/>
      <c r="L1045788" s="118"/>
      <c r="M1045788" s="118"/>
      <c r="N1045788" s="118"/>
      <c r="O1045788" s="118"/>
      <c r="XES1045788" s="1"/>
    </row>
    <row r="1045789" s="113" customFormat="1" customHeight="1" spans="8:16373">
      <c r="H1045789" s="117"/>
      <c r="I1045789" s="118"/>
      <c r="J1045789" s="118"/>
      <c r="K1045789" s="118"/>
      <c r="L1045789" s="118"/>
      <c r="M1045789" s="118"/>
      <c r="N1045789" s="118"/>
      <c r="O1045789" s="118"/>
      <c r="XES1045789" s="1"/>
    </row>
    <row r="1045790" s="113" customFormat="1" customHeight="1" spans="8:16373">
      <c r="H1045790" s="117"/>
      <c r="I1045790" s="118"/>
      <c r="J1045790" s="118"/>
      <c r="K1045790" s="118"/>
      <c r="L1045790" s="118"/>
      <c r="M1045790" s="118"/>
      <c r="N1045790" s="118"/>
      <c r="O1045790" s="118"/>
      <c r="XES1045790" s="1"/>
    </row>
    <row r="1045791" s="113" customFormat="1" customHeight="1" spans="8:16373">
      <c r="H1045791" s="117"/>
      <c r="I1045791" s="118"/>
      <c r="J1045791" s="118"/>
      <c r="K1045791" s="118"/>
      <c r="L1045791" s="118"/>
      <c r="M1045791" s="118"/>
      <c r="N1045791" s="118"/>
      <c r="O1045791" s="118"/>
      <c r="XES1045791" s="1"/>
    </row>
    <row r="1045792" s="113" customFormat="1" customHeight="1" spans="8:16373">
      <c r="H1045792" s="117"/>
      <c r="I1045792" s="118"/>
      <c r="J1045792" s="118"/>
      <c r="K1045792" s="118"/>
      <c r="L1045792" s="118"/>
      <c r="M1045792" s="118"/>
      <c r="N1045792" s="118"/>
      <c r="O1045792" s="118"/>
      <c r="XES1045792" s="1"/>
    </row>
    <row r="1045793" s="113" customFormat="1" customHeight="1" spans="8:16373">
      <c r="H1045793" s="117"/>
      <c r="I1045793" s="118"/>
      <c r="J1045793" s="118"/>
      <c r="K1045793" s="118"/>
      <c r="L1045793" s="118"/>
      <c r="M1045793" s="118"/>
      <c r="N1045793" s="118"/>
      <c r="O1045793" s="118"/>
      <c r="XES1045793" s="1"/>
    </row>
    <row r="1045794" s="113" customFormat="1" customHeight="1" spans="8:16373">
      <c r="H1045794" s="117"/>
      <c r="I1045794" s="118"/>
      <c r="J1045794" s="118"/>
      <c r="K1045794" s="118"/>
      <c r="L1045794" s="118"/>
      <c r="M1045794" s="118"/>
      <c r="N1045794" s="118"/>
      <c r="O1045794" s="118"/>
      <c r="XES1045794" s="1"/>
    </row>
    <row r="1045795" s="113" customFormat="1" customHeight="1" spans="8:16373">
      <c r="H1045795" s="117"/>
      <c r="I1045795" s="118"/>
      <c r="J1045795" s="118"/>
      <c r="K1045795" s="118"/>
      <c r="L1045795" s="118"/>
      <c r="M1045795" s="118"/>
      <c r="N1045795" s="118"/>
      <c r="O1045795" s="118"/>
      <c r="XES1045795" s="1"/>
    </row>
    <row r="1045796" s="113" customFormat="1" customHeight="1" spans="8:16373">
      <c r="H1045796" s="117"/>
      <c r="I1045796" s="118"/>
      <c r="J1045796" s="118"/>
      <c r="K1045796" s="118"/>
      <c r="L1045796" s="118"/>
      <c r="M1045796" s="118"/>
      <c r="N1045796" s="118"/>
      <c r="O1045796" s="118"/>
      <c r="XES1045796" s="1"/>
    </row>
    <row r="1045797" s="113" customFormat="1" customHeight="1" spans="8:16373">
      <c r="H1045797" s="117"/>
      <c r="I1045797" s="118"/>
      <c r="J1045797" s="118"/>
      <c r="K1045797" s="118"/>
      <c r="L1045797" s="118"/>
      <c r="M1045797" s="118"/>
      <c r="N1045797" s="118"/>
      <c r="O1045797" s="118"/>
      <c r="XES1045797" s="1"/>
    </row>
    <row r="1045798" s="113" customFormat="1" customHeight="1" spans="8:16373">
      <c r="H1045798" s="117"/>
      <c r="I1045798" s="118"/>
      <c r="J1045798" s="118"/>
      <c r="K1045798" s="118"/>
      <c r="L1045798" s="118"/>
      <c r="M1045798" s="118"/>
      <c r="N1045798" s="118"/>
      <c r="O1045798" s="118"/>
      <c r="XES1045798" s="1"/>
    </row>
    <row r="1045799" s="113" customFormat="1" customHeight="1" spans="8:16373">
      <c r="H1045799" s="117"/>
      <c r="I1045799" s="118"/>
      <c r="J1045799" s="118"/>
      <c r="K1045799" s="118"/>
      <c r="L1045799" s="118"/>
      <c r="M1045799" s="118"/>
      <c r="N1045799" s="118"/>
      <c r="O1045799" s="118"/>
      <c r="XES1045799" s="1"/>
    </row>
    <row r="1045800" s="113" customFormat="1" customHeight="1" spans="8:16373">
      <c r="H1045800" s="117"/>
      <c r="I1045800" s="118"/>
      <c r="J1045800" s="118"/>
      <c r="K1045800" s="118"/>
      <c r="L1045800" s="118"/>
      <c r="M1045800" s="118"/>
      <c r="N1045800" s="118"/>
      <c r="O1045800" s="118"/>
      <c r="XES1045800" s="1"/>
    </row>
    <row r="1045801" s="113" customFormat="1" customHeight="1" spans="8:16373">
      <c r="H1045801" s="117"/>
      <c r="I1045801" s="118"/>
      <c r="J1045801" s="118"/>
      <c r="K1045801" s="118"/>
      <c r="L1045801" s="118"/>
      <c r="M1045801" s="118"/>
      <c r="N1045801" s="118"/>
      <c r="O1045801" s="118"/>
      <c r="XES1045801" s="1"/>
    </row>
    <row r="1045802" s="113" customFormat="1" customHeight="1" spans="8:16373">
      <c r="H1045802" s="117"/>
      <c r="I1045802" s="118"/>
      <c r="J1045802" s="118"/>
      <c r="K1045802" s="118"/>
      <c r="L1045802" s="118"/>
      <c r="M1045802" s="118"/>
      <c r="N1045802" s="118"/>
      <c r="O1045802" s="118"/>
      <c r="XES1045802" s="1"/>
    </row>
    <row r="1045803" s="113" customFormat="1" customHeight="1" spans="8:16373">
      <c r="H1045803" s="117"/>
      <c r="I1045803" s="118"/>
      <c r="J1045803" s="118"/>
      <c r="K1045803" s="118"/>
      <c r="L1045803" s="118"/>
      <c r="M1045803" s="118"/>
      <c r="N1045803" s="118"/>
      <c r="O1045803" s="118"/>
      <c r="XES1045803" s="1"/>
    </row>
    <row r="1045804" s="113" customFormat="1" customHeight="1" spans="8:16373">
      <c r="H1045804" s="117"/>
      <c r="I1045804" s="118"/>
      <c r="J1045804" s="118"/>
      <c r="K1045804" s="118"/>
      <c r="L1045804" s="118"/>
      <c r="M1045804" s="118"/>
      <c r="N1045804" s="118"/>
      <c r="O1045804" s="118"/>
      <c r="XES1045804" s="1"/>
    </row>
    <row r="1045805" s="113" customFormat="1" customHeight="1" spans="8:16373">
      <c r="H1045805" s="117"/>
      <c r="I1045805" s="118"/>
      <c r="J1045805" s="118"/>
      <c r="K1045805" s="118"/>
      <c r="L1045805" s="118"/>
      <c r="M1045805" s="118"/>
      <c r="N1045805" s="118"/>
      <c r="O1045805" s="118"/>
      <c r="XES1045805" s="1"/>
    </row>
    <row r="1045806" s="113" customFormat="1" customHeight="1" spans="8:16373">
      <c r="H1045806" s="117"/>
      <c r="I1045806" s="118"/>
      <c r="J1045806" s="118"/>
      <c r="K1045806" s="118"/>
      <c r="L1045806" s="118"/>
      <c r="M1045806" s="118"/>
      <c r="N1045806" s="118"/>
      <c r="O1045806" s="118"/>
      <c r="XES1045806" s="1"/>
    </row>
    <row r="1045807" s="113" customFormat="1" customHeight="1" spans="8:16373">
      <c r="H1045807" s="117"/>
      <c r="I1045807" s="118"/>
      <c r="J1045807" s="118"/>
      <c r="K1045807" s="118"/>
      <c r="L1045807" s="118"/>
      <c r="M1045807" s="118"/>
      <c r="N1045807" s="118"/>
      <c r="O1045807" s="118"/>
      <c r="XES1045807" s="1"/>
    </row>
    <row r="1045808" s="113" customFormat="1" customHeight="1" spans="8:16373">
      <c r="H1045808" s="117"/>
      <c r="I1045808" s="118"/>
      <c r="J1045808" s="118"/>
      <c r="K1045808" s="118"/>
      <c r="L1045808" s="118"/>
      <c r="M1045808" s="118"/>
      <c r="N1045808" s="118"/>
      <c r="O1045808" s="118"/>
      <c r="XES1045808" s="1"/>
    </row>
    <row r="1045809" s="113" customFormat="1" customHeight="1" spans="8:16373">
      <c r="H1045809" s="117"/>
      <c r="I1045809" s="118"/>
      <c r="J1045809" s="118"/>
      <c r="K1045809" s="118"/>
      <c r="L1045809" s="118"/>
      <c r="M1045809" s="118"/>
      <c r="N1045809" s="118"/>
      <c r="O1045809" s="118"/>
      <c r="XES1045809" s="1"/>
    </row>
    <row r="1045810" s="113" customFormat="1" customHeight="1" spans="8:16373">
      <c r="H1045810" s="117"/>
      <c r="I1045810" s="118"/>
      <c r="J1045810" s="118"/>
      <c r="K1045810" s="118"/>
      <c r="L1045810" s="118"/>
      <c r="M1045810" s="118"/>
      <c r="N1045810" s="118"/>
      <c r="O1045810" s="118"/>
      <c r="XES1045810" s="1"/>
    </row>
    <row r="1045811" s="113" customFormat="1" customHeight="1" spans="8:16373">
      <c r="H1045811" s="117"/>
      <c r="I1045811" s="118"/>
      <c r="J1045811" s="118"/>
      <c r="K1045811" s="118"/>
      <c r="L1045811" s="118"/>
      <c r="M1045811" s="118"/>
      <c r="N1045811" s="118"/>
      <c r="O1045811" s="118"/>
      <c r="XES1045811" s="1"/>
    </row>
    <row r="1045812" s="113" customFormat="1" customHeight="1" spans="8:16373">
      <c r="H1045812" s="117"/>
      <c r="I1045812" s="118"/>
      <c r="J1045812" s="118"/>
      <c r="K1045812" s="118"/>
      <c r="L1045812" s="118"/>
      <c r="M1045812" s="118"/>
      <c r="N1045812" s="118"/>
      <c r="O1045812" s="118"/>
      <c r="XES1045812" s="1"/>
    </row>
    <row r="1045813" s="113" customFormat="1" customHeight="1" spans="8:16373">
      <c r="H1045813" s="117"/>
      <c r="I1045813" s="118"/>
      <c r="J1045813" s="118"/>
      <c r="K1045813" s="118"/>
      <c r="L1045813" s="118"/>
      <c r="M1045813" s="118"/>
      <c r="N1045813" s="118"/>
      <c r="O1045813" s="118"/>
      <c r="XES1045813" s="1"/>
    </row>
    <row r="1045814" s="113" customFormat="1" customHeight="1" spans="8:16373">
      <c r="H1045814" s="117"/>
      <c r="I1045814" s="118"/>
      <c r="J1045814" s="118"/>
      <c r="K1045814" s="118"/>
      <c r="L1045814" s="118"/>
      <c r="M1045814" s="118"/>
      <c r="N1045814" s="118"/>
      <c r="O1045814" s="118"/>
      <c r="XES1045814" s="1"/>
    </row>
    <row r="1045815" s="113" customFormat="1" customHeight="1" spans="8:16373">
      <c r="H1045815" s="117"/>
      <c r="I1045815" s="118"/>
      <c r="J1045815" s="118"/>
      <c r="K1045815" s="118"/>
      <c r="L1045815" s="118"/>
      <c r="M1045815" s="118"/>
      <c r="N1045815" s="118"/>
      <c r="O1045815" s="118"/>
      <c r="XES1045815" s="1"/>
    </row>
    <row r="1045816" s="113" customFormat="1" customHeight="1" spans="8:16373">
      <c r="H1045816" s="117"/>
      <c r="I1045816" s="118"/>
      <c r="J1045816" s="118"/>
      <c r="K1045816" s="118"/>
      <c r="L1045816" s="118"/>
      <c r="M1045816" s="118"/>
      <c r="N1045816" s="118"/>
      <c r="O1045816" s="118"/>
      <c r="XES1045816" s="1"/>
    </row>
    <row r="1045817" s="113" customFormat="1" customHeight="1" spans="8:16373">
      <c r="H1045817" s="117"/>
      <c r="I1045817" s="118"/>
      <c r="J1045817" s="118"/>
      <c r="K1045817" s="118"/>
      <c r="L1045817" s="118"/>
      <c r="M1045817" s="118"/>
      <c r="N1045817" s="118"/>
      <c r="O1045817" s="118"/>
      <c r="XES1045817" s="1"/>
    </row>
    <row r="1045818" s="113" customFormat="1" customHeight="1" spans="8:16373">
      <c r="H1045818" s="117"/>
      <c r="I1045818" s="118"/>
      <c r="J1045818" s="118"/>
      <c r="K1045818" s="118"/>
      <c r="L1045818" s="118"/>
      <c r="M1045818" s="118"/>
      <c r="N1045818" s="118"/>
      <c r="O1045818" s="118"/>
      <c r="XES1045818" s="1"/>
    </row>
    <row r="1045819" s="113" customFormat="1" customHeight="1" spans="8:16373">
      <c r="H1045819" s="117"/>
      <c r="I1045819" s="118"/>
      <c r="J1045819" s="118"/>
      <c r="K1045819" s="118"/>
      <c r="L1045819" s="118"/>
      <c r="M1045819" s="118"/>
      <c r="N1045819" s="118"/>
      <c r="O1045819" s="118"/>
      <c r="XES1045819" s="1"/>
    </row>
    <row r="1045820" s="113" customFormat="1" customHeight="1" spans="8:16373">
      <c r="H1045820" s="117"/>
      <c r="I1045820" s="118"/>
      <c r="J1045820" s="118"/>
      <c r="K1045820" s="118"/>
      <c r="L1045820" s="118"/>
      <c r="M1045820" s="118"/>
      <c r="N1045820" s="118"/>
      <c r="O1045820" s="118"/>
      <c r="XES1045820" s="1"/>
    </row>
    <row r="1045821" s="113" customFormat="1" customHeight="1" spans="8:16373">
      <c r="H1045821" s="117"/>
      <c r="I1045821" s="118"/>
      <c r="J1045821" s="118"/>
      <c r="K1045821" s="118"/>
      <c r="L1045821" s="118"/>
      <c r="M1045821" s="118"/>
      <c r="N1045821" s="118"/>
      <c r="O1045821" s="118"/>
      <c r="XES1045821" s="1"/>
    </row>
    <row r="1045822" s="113" customFormat="1" customHeight="1" spans="8:16373">
      <c r="H1045822" s="117"/>
      <c r="I1045822" s="118"/>
      <c r="J1045822" s="118"/>
      <c r="K1045822" s="118"/>
      <c r="L1045822" s="118"/>
      <c r="M1045822" s="118"/>
      <c r="N1045822" s="118"/>
      <c r="O1045822" s="118"/>
      <c r="XES1045822" s="1"/>
    </row>
    <row r="1045823" s="113" customFormat="1" customHeight="1" spans="8:16373">
      <c r="H1045823" s="117"/>
      <c r="I1045823" s="118"/>
      <c r="J1045823" s="118"/>
      <c r="K1045823" s="118"/>
      <c r="L1045823" s="118"/>
      <c r="M1045823" s="118"/>
      <c r="N1045823" s="118"/>
      <c r="O1045823" s="118"/>
      <c r="XES1045823" s="1"/>
    </row>
    <row r="1045824" s="113" customFormat="1" customHeight="1" spans="8:16373">
      <c r="H1045824" s="117"/>
      <c r="I1045824" s="118"/>
      <c r="J1045824" s="118"/>
      <c r="K1045824" s="118"/>
      <c r="L1045824" s="118"/>
      <c r="M1045824" s="118"/>
      <c r="N1045824" s="118"/>
      <c r="O1045824" s="118"/>
      <c r="XES1045824" s="1"/>
    </row>
    <row r="1045825" s="113" customFormat="1" customHeight="1" spans="8:16373">
      <c r="H1045825" s="117"/>
      <c r="I1045825" s="118"/>
      <c r="J1045825" s="118"/>
      <c r="K1045825" s="118"/>
      <c r="L1045825" s="118"/>
      <c r="M1045825" s="118"/>
      <c r="N1045825" s="118"/>
      <c r="O1045825" s="118"/>
      <c r="XES1045825" s="1"/>
    </row>
    <row r="1045826" s="113" customFormat="1" customHeight="1" spans="8:16373">
      <c r="H1045826" s="117"/>
      <c r="I1045826" s="118"/>
      <c r="J1045826" s="118"/>
      <c r="K1045826" s="118"/>
      <c r="L1045826" s="118"/>
      <c r="M1045826" s="118"/>
      <c r="N1045826" s="118"/>
      <c r="O1045826" s="118"/>
      <c r="XES1045826" s="1"/>
    </row>
    <row r="1045827" s="113" customFormat="1" customHeight="1" spans="8:16373">
      <c r="H1045827" s="117"/>
      <c r="I1045827" s="118"/>
      <c r="J1045827" s="118"/>
      <c r="K1045827" s="118"/>
      <c r="L1045827" s="118"/>
      <c r="M1045827" s="118"/>
      <c r="N1045827" s="118"/>
      <c r="O1045827" s="118"/>
      <c r="XES1045827" s="1"/>
    </row>
    <row r="1045828" s="113" customFormat="1" customHeight="1" spans="8:16373">
      <c r="H1045828" s="117"/>
      <c r="I1045828" s="118"/>
      <c r="J1045828" s="118"/>
      <c r="K1045828" s="118"/>
      <c r="L1045828" s="118"/>
      <c r="M1045828" s="118"/>
      <c r="N1045828" s="118"/>
      <c r="O1045828" s="118"/>
      <c r="XES1045828" s="1"/>
    </row>
    <row r="1045829" s="113" customFormat="1" customHeight="1" spans="8:16373">
      <c r="H1045829" s="117"/>
      <c r="I1045829" s="118"/>
      <c r="J1045829" s="118"/>
      <c r="K1045829" s="118"/>
      <c r="L1045829" s="118"/>
      <c r="M1045829" s="118"/>
      <c r="N1045829" s="118"/>
      <c r="O1045829" s="118"/>
      <c r="XES1045829" s="1"/>
    </row>
    <row r="1045830" s="113" customFormat="1" customHeight="1" spans="8:16373">
      <c r="H1045830" s="117"/>
      <c r="I1045830" s="118"/>
      <c r="J1045830" s="118"/>
      <c r="K1045830" s="118"/>
      <c r="L1045830" s="118"/>
      <c r="M1045830" s="118"/>
      <c r="N1045830" s="118"/>
      <c r="O1045830" s="118"/>
      <c r="XES1045830" s="1"/>
    </row>
    <row r="1045831" s="113" customFormat="1" customHeight="1" spans="8:16373">
      <c r="H1045831" s="117"/>
      <c r="I1045831" s="118"/>
      <c r="J1045831" s="118"/>
      <c r="K1045831" s="118"/>
      <c r="L1045831" s="118"/>
      <c r="M1045831" s="118"/>
      <c r="N1045831" s="118"/>
      <c r="O1045831" s="118"/>
      <c r="XES1045831" s="1"/>
    </row>
    <row r="1045832" s="113" customFormat="1" customHeight="1" spans="8:16373">
      <c r="H1045832" s="117"/>
      <c r="I1045832" s="118"/>
      <c r="J1045832" s="118"/>
      <c r="K1045832" s="118"/>
      <c r="L1045832" s="118"/>
      <c r="M1045832" s="118"/>
      <c r="N1045832" s="118"/>
      <c r="O1045832" s="118"/>
      <c r="XES1045832" s="1"/>
    </row>
    <row r="1045833" s="113" customFormat="1" customHeight="1" spans="8:16373">
      <c r="H1045833" s="117"/>
      <c r="I1045833" s="118"/>
      <c r="J1045833" s="118"/>
      <c r="K1045833" s="118"/>
      <c r="L1045833" s="118"/>
      <c r="M1045833" s="118"/>
      <c r="N1045833" s="118"/>
      <c r="O1045833" s="118"/>
      <c r="XES1045833" s="1"/>
    </row>
    <row r="1045834" s="113" customFormat="1" customHeight="1" spans="8:16373">
      <c r="H1045834" s="117"/>
      <c r="I1045834" s="118"/>
      <c r="J1045834" s="118"/>
      <c r="K1045834" s="118"/>
      <c r="L1045834" s="118"/>
      <c r="M1045834" s="118"/>
      <c r="N1045834" s="118"/>
      <c r="O1045834" s="118"/>
      <c r="XES1045834" s="1"/>
    </row>
    <row r="1045835" s="113" customFormat="1" customHeight="1" spans="8:16373">
      <c r="H1045835" s="117"/>
      <c r="I1045835" s="118"/>
      <c r="J1045835" s="118"/>
      <c r="K1045835" s="118"/>
      <c r="L1045835" s="118"/>
      <c r="M1045835" s="118"/>
      <c r="N1045835" s="118"/>
      <c r="O1045835" s="118"/>
      <c r="XES1045835" s="1"/>
    </row>
    <row r="1045836" s="113" customFormat="1" customHeight="1" spans="8:16373">
      <c r="H1045836" s="117"/>
      <c r="I1045836" s="118"/>
      <c r="J1045836" s="118"/>
      <c r="K1045836" s="118"/>
      <c r="L1045836" s="118"/>
      <c r="M1045836" s="118"/>
      <c r="N1045836" s="118"/>
      <c r="O1045836" s="118"/>
      <c r="XES1045836" s="1"/>
    </row>
    <row r="1045837" s="113" customFormat="1" customHeight="1" spans="8:16373">
      <c r="H1045837" s="117"/>
      <c r="I1045837" s="118"/>
      <c r="J1045837" s="118"/>
      <c r="K1045837" s="118"/>
      <c r="L1045837" s="118"/>
      <c r="M1045837" s="118"/>
      <c r="N1045837" s="118"/>
      <c r="O1045837" s="118"/>
      <c r="XES1045837" s="1"/>
    </row>
    <row r="1045838" s="113" customFormat="1" customHeight="1" spans="8:16373">
      <c r="H1045838" s="117"/>
      <c r="I1045838" s="118"/>
      <c r="J1045838" s="118"/>
      <c r="K1045838" s="118"/>
      <c r="L1045838" s="118"/>
      <c r="M1045838" s="118"/>
      <c r="N1045838" s="118"/>
      <c r="O1045838" s="118"/>
      <c r="XES1045838" s="1"/>
    </row>
    <row r="1045839" s="113" customFormat="1" customHeight="1" spans="8:16373">
      <c r="H1045839" s="117"/>
      <c r="I1045839" s="118"/>
      <c r="J1045839" s="118"/>
      <c r="K1045839" s="118"/>
      <c r="L1045839" s="118"/>
      <c r="M1045839" s="118"/>
      <c r="N1045839" s="118"/>
      <c r="O1045839" s="118"/>
      <c r="XES1045839" s="1"/>
    </row>
    <row r="1045840" s="113" customFormat="1" customHeight="1" spans="8:16373">
      <c r="H1045840" s="117"/>
      <c r="I1045840" s="118"/>
      <c r="J1045840" s="118"/>
      <c r="K1045840" s="118"/>
      <c r="L1045840" s="118"/>
      <c r="M1045840" s="118"/>
      <c r="N1045840" s="118"/>
      <c r="O1045840" s="118"/>
      <c r="XES1045840" s="1"/>
    </row>
    <row r="1045841" s="113" customFormat="1" customHeight="1" spans="8:16373">
      <c r="H1045841" s="117"/>
      <c r="I1045841" s="118"/>
      <c r="J1045841" s="118"/>
      <c r="K1045841" s="118"/>
      <c r="L1045841" s="118"/>
      <c r="M1045841" s="118"/>
      <c r="N1045841" s="118"/>
      <c r="O1045841" s="118"/>
      <c r="XES1045841" s="1"/>
    </row>
    <row r="1045842" s="113" customFormat="1" customHeight="1" spans="8:16373">
      <c r="H1045842" s="117"/>
      <c r="I1045842" s="118"/>
      <c r="J1045842" s="118"/>
      <c r="K1045842" s="118"/>
      <c r="L1045842" s="118"/>
      <c r="M1045842" s="118"/>
      <c r="N1045842" s="118"/>
      <c r="O1045842" s="118"/>
      <c r="XES1045842" s="1"/>
    </row>
    <row r="1045843" s="113" customFormat="1" customHeight="1" spans="8:16373">
      <c r="H1045843" s="117"/>
      <c r="I1045843" s="118"/>
      <c r="J1045843" s="118"/>
      <c r="K1045843" s="118"/>
      <c r="L1045843" s="118"/>
      <c r="M1045843" s="118"/>
      <c r="N1045843" s="118"/>
      <c r="O1045843" s="118"/>
      <c r="XES1045843" s="1"/>
    </row>
    <row r="1045844" s="113" customFormat="1" customHeight="1" spans="8:16373">
      <c r="H1045844" s="117"/>
      <c r="I1045844" s="118"/>
      <c r="J1045844" s="118"/>
      <c r="K1045844" s="118"/>
      <c r="L1045844" s="118"/>
      <c r="M1045844" s="118"/>
      <c r="N1045844" s="118"/>
      <c r="O1045844" s="118"/>
      <c r="XES1045844" s="1"/>
    </row>
    <row r="1045845" s="113" customFormat="1" customHeight="1" spans="8:16373">
      <c r="H1045845" s="117"/>
      <c r="I1045845" s="118"/>
      <c r="J1045845" s="118"/>
      <c r="K1045845" s="118"/>
      <c r="L1045845" s="118"/>
      <c r="M1045845" s="118"/>
      <c r="N1045845" s="118"/>
      <c r="O1045845" s="118"/>
      <c r="XES1045845" s="1"/>
    </row>
    <row r="1045846" s="113" customFormat="1" customHeight="1" spans="8:16373">
      <c r="H1045846" s="117"/>
      <c r="I1045846" s="118"/>
      <c r="J1045846" s="118"/>
      <c r="K1045846" s="118"/>
      <c r="L1045846" s="118"/>
      <c r="M1045846" s="118"/>
      <c r="N1045846" s="118"/>
      <c r="O1045846" s="118"/>
      <c r="XES1045846" s="1"/>
    </row>
    <row r="1045847" s="113" customFormat="1" customHeight="1" spans="8:16373">
      <c r="H1045847" s="117"/>
      <c r="I1045847" s="118"/>
      <c r="J1045847" s="118"/>
      <c r="K1045847" s="118"/>
      <c r="L1045847" s="118"/>
      <c r="M1045847" s="118"/>
      <c r="N1045847" s="118"/>
      <c r="O1045847" s="118"/>
      <c r="XES1045847" s="1"/>
    </row>
    <row r="1045848" s="113" customFormat="1" customHeight="1" spans="8:16373">
      <c r="H1045848" s="117"/>
      <c r="I1045848" s="118"/>
      <c r="J1045848" s="118"/>
      <c r="K1045848" s="118"/>
      <c r="L1045848" s="118"/>
      <c r="M1045848" s="118"/>
      <c r="N1045848" s="118"/>
      <c r="O1045848" s="118"/>
      <c r="XES1045848" s="1"/>
    </row>
    <row r="1045849" s="113" customFormat="1" customHeight="1" spans="8:16373">
      <c r="H1045849" s="117"/>
      <c r="I1045849" s="118"/>
      <c r="J1045849" s="118"/>
      <c r="K1045849" s="118"/>
      <c r="L1045849" s="118"/>
      <c r="M1045849" s="118"/>
      <c r="N1045849" s="118"/>
      <c r="O1045849" s="118"/>
      <c r="XES1045849" s="1"/>
    </row>
    <row r="1045850" s="113" customFormat="1" customHeight="1" spans="8:16373">
      <c r="H1045850" s="117"/>
      <c r="I1045850" s="118"/>
      <c r="J1045850" s="118"/>
      <c r="K1045850" s="118"/>
      <c r="L1045850" s="118"/>
      <c r="M1045850" s="118"/>
      <c r="N1045850" s="118"/>
      <c r="O1045850" s="118"/>
      <c r="XES1045850" s="1"/>
    </row>
    <row r="1045851" s="113" customFormat="1" customHeight="1" spans="8:16373">
      <c r="H1045851" s="117"/>
      <c r="I1045851" s="118"/>
      <c r="J1045851" s="118"/>
      <c r="K1045851" s="118"/>
      <c r="L1045851" s="118"/>
      <c r="M1045851" s="118"/>
      <c r="N1045851" s="118"/>
      <c r="O1045851" s="118"/>
      <c r="XES1045851" s="1"/>
    </row>
    <row r="1045852" s="113" customFormat="1" customHeight="1" spans="8:16373">
      <c r="H1045852" s="117"/>
      <c r="I1045852" s="118"/>
      <c r="J1045852" s="118"/>
      <c r="K1045852" s="118"/>
      <c r="L1045852" s="118"/>
      <c r="M1045852" s="118"/>
      <c r="N1045852" s="118"/>
      <c r="O1045852" s="118"/>
      <c r="XES1045852" s="1"/>
    </row>
    <row r="1045853" s="113" customFormat="1" customHeight="1" spans="8:16373">
      <c r="H1045853" s="117"/>
      <c r="I1045853" s="118"/>
      <c r="J1045853" s="118"/>
      <c r="K1045853" s="118"/>
      <c r="L1045853" s="118"/>
      <c r="M1045853" s="118"/>
      <c r="N1045853" s="118"/>
      <c r="O1045853" s="118"/>
      <c r="XES1045853" s="1"/>
    </row>
    <row r="1045854" s="113" customFormat="1" customHeight="1" spans="8:16373">
      <c r="H1045854" s="117"/>
      <c r="I1045854" s="118"/>
      <c r="J1045854" s="118"/>
      <c r="K1045854" s="118"/>
      <c r="L1045854" s="118"/>
      <c r="M1045854" s="118"/>
      <c r="N1045854" s="118"/>
      <c r="O1045854" s="118"/>
      <c r="XES1045854" s="1"/>
    </row>
    <row r="1045855" s="113" customFormat="1" customHeight="1" spans="8:16373">
      <c r="H1045855" s="117"/>
      <c r="I1045855" s="118"/>
      <c r="J1045855" s="118"/>
      <c r="K1045855" s="118"/>
      <c r="L1045855" s="118"/>
      <c r="M1045855" s="118"/>
      <c r="N1045855" s="118"/>
      <c r="O1045855" s="118"/>
      <c r="XES1045855" s="1"/>
    </row>
    <row r="1045856" s="113" customFormat="1" customHeight="1" spans="8:16373">
      <c r="H1045856" s="117"/>
      <c r="I1045856" s="118"/>
      <c r="J1045856" s="118"/>
      <c r="K1045856" s="118"/>
      <c r="L1045856" s="118"/>
      <c r="M1045856" s="118"/>
      <c r="N1045856" s="118"/>
      <c r="O1045856" s="118"/>
      <c r="XES1045856" s="1"/>
    </row>
    <row r="1045857" s="113" customFormat="1" customHeight="1" spans="8:16373">
      <c r="H1045857" s="117"/>
      <c r="I1045857" s="118"/>
      <c r="J1045857" s="118"/>
      <c r="K1045857" s="118"/>
      <c r="L1045857" s="118"/>
      <c r="M1045857" s="118"/>
      <c r="N1045857" s="118"/>
      <c r="O1045857" s="118"/>
      <c r="XES1045857" s="1"/>
    </row>
    <row r="1045858" s="113" customFormat="1" customHeight="1" spans="8:16373">
      <c r="H1045858" s="117"/>
      <c r="I1045858" s="118"/>
      <c r="J1045858" s="118"/>
      <c r="K1045858" s="118"/>
      <c r="L1045858" s="118"/>
      <c r="M1045858" s="118"/>
      <c r="N1045858" s="118"/>
      <c r="O1045858" s="118"/>
      <c r="XES1045858" s="1"/>
    </row>
    <row r="1045859" s="113" customFormat="1" customHeight="1" spans="8:16373">
      <c r="H1045859" s="117"/>
      <c r="I1045859" s="118"/>
      <c r="J1045859" s="118"/>
      <c r="K1045859" s="118"/>
      <c r="L1045859" s="118"/>
      <c r="M1045859" s="118"/>
      <c r="N1045859" s="118"/>
      <c r="O1045859" s="118"/>
      <c r="XES1045859" s="1"/>
    </row>
    <row r="1045860" s="113" customFormat="1" customHeight="1" spans="8:16373">
      <c r="H1045860" s="117"/>
      <c r="I1045860" s="118"/>
      <c r="J1045860" s="118"/>
      <c r="K1045860" s="118"/>
      <c r="L1045860" s="118"/>
      <c r="M1045860" s="118"/>
      <c r="N1045860" s="118"/>
      <c r="O1045860" s="118"/>
      <c r="XES1045860" s="1"/>
    </row>
    <row r="1045861" s="113" customFormat="1" customHeight="1" spans="8:16373">
      <c r="H1045861" s="117"/>
      <c r="I1045861" s="118"/>
      <c r="J1045861" s="118"/>
      <c r="K1045861" s="118"/>
      <c r="L1045861" s="118"/>
      <c r="M1045861" s="118"/>
      <c r="N1045861" s="118"/>
      <c r="O1045861" s="118"/>
      <c r="XES1045861" s="1"/>
    </row>
    <row r="1045862" s="113" customFormat="1" customHeight="1" spans="8:16373">
      <c r="H1045862" s="117"/>
      <c r="I1045862" s="118"/>
      <c r="J1045862" s="118"/>
      <c r="K1045862" s="118"/>
      <c r="L1045862" s="118"/>
      <c r="M1045862" s="118"/>
      <c r="N1045862" s="118"/>
      <c r="O1045862" s="118"/>
      <c r="XES1045862" s="1"/>
    </row>
    <row r="1045863" s="113" customFormat="1" customHeight="1" spans="8:16373">
      <c r="H1045863" s="117"/>
      <c r="I1045863" s="118"/>
      <c r="J1045863" s="118"/>
      <c r="K1045863" s="118"/>
      <c r="L1045863" s="118"/>
      <c r="M1045863" s="118"/>
      <c r="N1045863" s="118"/>
      <c r="O1045863" s="118"/>
      <c r="XES1045863" s="1"/>
    </row>
    <row r="1045864" s="113" customFormat="1" customHeight="1" spans="8:16373">
      <c r="H1045864" s="117"/>
      <c r="I1045864" s="118"/>
      <c r="J1045864" s="118"/>
      <c r="K1045864" s="118"/>
      <c r="L1045864" s="118"/>
      <c r="M1045864" s="118"/>
      <c r="N1045864" s="118"/>
      <c r="O1045864" s="118"/>
      <c r="XES1045864" s="1"/>
    </row>
    <row r="1045865" s="113" customFormat="1" customHeight="1" spans="8:16373">
      <c r="H1045865" s="117"/>
      <c r="I1045865" s="118"/>
      <c r="J1045865" s="118"/>
      <c r="K1045865" s="118"/>
      <c r="L1045865" s="118"/>
      <c r="M1045865" s="118"/>
      <c r="N1045865" s="118"/>
      <c r="O1045865" s="118"/>
      <c r="XES1045865" s="1"/>
    </row>
    <row r="1045866" s="113" customFormat="1" customHeight="1" spans="8:16373">
      <c r="H1045866" s="117"/>
      <c r="I1045866" s="118"/>
      <c r="J1045866" s="118"/>
      <c r="K1045866" s="118"/>
      <c r="L1045866" s="118"/>
      <c r="M1045866" s="118"/>
      <c r="N1045866" s="118"/>
      <c r="O1045866" s="118"/>
      <c r="XES1045866" s="1"/>
    </row>
    <row r="1045867" s="113" customFormat="1" customHeight="1" spans="8:16373">
      <c r="H1045867" s="117"/>
      <c r="I1045867" s="118"/>
      <c r="J1045867" s="118"/>
      <c r="K1045867" s="118"/>
      <c r="L1045867" s="118"/>
      <c r="M1045867" s="118"/>
      <c r="N1045867" s="118"/>
      <c r="O1045867" s="118"/>
      <c r="XES1045867" s="1"/>
    </row>
    <row r="1045868" s="113" customFormat="1" customHeight="1" spans="8:16373">
      <c r="H1045868" s="117"/>
      <c r="I1045868" s="118"/>
      <c r="J1045868" s="118"/>
      <c r="K1045868" s="118"/>
      <c r="L1045868" s="118"/>
      <c r="M1045868" s="118"/>
      <c r="N1045868" s="118"/>
      <c r="O1045868" s="118"/>
      <c r="XES1045868" s="1"/>
    </row>
    <row r="1045869" s="113" customFormat="1" customHeight="1" spans="8:16373">
      <c r="H1045869" s="117"/>
      <c r="I1045869" s="118"/>
      <c r="J1045869" s="118"/>
      <c r="K1045869" s="118"/>
      <c r="L1045869" s="118"/>
      <c r="M1045869" s="118"/>
      <c r="N1045869" s="118"/>
      <c r="O1045869" s="118"/>
      <c r="XES1045869" s="1"/>
    </row>
    <row r="1045870" s="113" customFormat="1" customHeight="1" spans="8:16373">
      <c r="H1045870" s="117"/>
      <c r="I1045870" s="118"/>
      <c r="J1045870" s="118"/>
      <c r="K1045870" s="118"/>
      <c r="L1045870" s="118"/>
      <c r="M1045870" s="118"/>
      <c r="N1045870" s="118"/>
      <c r="O1045870" s="118"/>
      <c r="XES1045870" s="1"/>
    </row>
    <row r="1045871" s="113" customFormat="1" customHeight="1" spans="8:16373">
      <c r="H1045871" s="117"/>
      <c r="I1045871" s="118"/>
      <c r="J1045871" s="118"/>
      <c r="K1045871" s="118"/>
      <c r="L1045871" s="118"/>
      <c r="M1045871" s="118"/>
      <c r="N1045871" s="118"/>
      <c r="O1045871" s="118"/>
      <c r="XES1045871" s="1"/>
    </row>
    <row r="1045872" s="113" customFormat="1" customHeight="1" spans="8:16373">
      <c r="H1045872" s="117"/>
      <c r="I1045872" s="118"/>
      <c r="J1045872" s="118"/>
      <c r="K1045872" s="118"/>
      <c r="L1045872" s="118"/>
      <c r="M1045872" s="118"/>
      <c r="N1045872" s="118"/>
      <c r="O1045872" s="118"/>
      <c r="XES1045872" s="1"/>
    </row>
    <row r="1045873" s="113" customFormat="1" customHeight="1" spans="8:16373">
      <c r="H1045873" s="117"/>
      <c r="I1045873" s="118"/>
      <c r="J1045873" s="118"/>
      <c r="K1045873" s="118"/>
      <c r="L1045873" s="118"/>
      <c r="M1045873" s="118"/>
      <c r="N1045873" s="118"/>
      <c r="O1045873" s="118"/>
      <c r="XES1045873" s="1"/>
    </row>
    <row r="1045874" s="113" customFormat="1" customHeight="1" spans="8:16373">
      <c r="H1045874" s="117"/>
      <c r="I1045874" s="118"/>
      <c r="J1045874" s="118"/>
      <c r="K1045874" s="118"/>
      <c r="L1045874" s="118"/>
      <c r="M1045874" s="118"/>
      <c r="N1045874" s="118"/>
      <c r="O1045874" s="118"/>
      <c r="XES1045874" s="1"/>
    </row>
    <row r="1045875" s="113" customFormat="1" customHeight="1" spans="8:16373">
      <c r="H1045875" s="117"/>
      <c r="I1045875" s="118"/>
      <c r="J1045875" s="118"/>
      <c r="K1045875" s="118"/>
      <c r="L1045875" s="118"/>
      <c r="M1045875" s="118"/>
      <c r="N1045875" s="118"/>
      <c r="O1045875" s="118"/>
      <c r="XES1045875" s="1"/>
    </row>
    <row r="1045876" s="113" customFormat="1" customHeight="1" spans="8:16373">
      <c r="H1045876" s="117"/>
      <c r="I1045876" s="118"/>
      <c r="J1045876" s="118"/>
      <c r="K1045876" s="118"/>
      <c r="L1045876" s="118"/>
      <c r="M1045876" s="118"/>
      <c r="N1045876" s="118"/>
      <c r="O1045876" s="118"/>
      <c r="XES1045876" s="1"/>
    </row>
    <row r="1045877" s="113" customFormat="1" customHeight="1" spans="8:16373">
      <c r="H1045877" s="117"/>
      <c r="I1045877" s="118"/>
      <c r="J1045877" s="118"/>
      <c r="K1045877" s="118"/>
      <c r="L1045877" s="118"/>
      <c r="M1045877" s="118"/>
      <c r="N1045877" s="118"/>
      <c r="O1045877" s="118"/>
      <c r="XES1045877" s="1"/>
    </row>
    <row r="1045878" s="113" customFormat="1" customHeight="1" spans="8:16373">
      <c r="H1045878" s="117"/>
      <c r="I1045878" s="118"/>
      <c r="J1045878" s="118"/>
      <c r="K1045878" s="118"/>
      <c r="L1045878" s="118"/>
      <c r="M1045878" s="118"/>
      <c r="N1045878" s="118"/>
      <c r="O1045878" s="118"/>
      <c r="XES1045878" s="1"/>
    </row>
    <row r="1045879" s="113" customFormat="1" customHeight="1" spans="8:16373">
      <c r="H1045879" s="117"/>
      <c r="I1045879" s="118"/>
      <c r="J1045879" s="118"/>
      <c r="K1045879" s="118"/>
      <c r="L1045879" s="118"/>
      <c r="M1045879" s="118"/>
      <c r="N1045879" s="118"/>
      <c r="O1045879" s="118"/>
      <c r="XES1045879" s="1"/>
    </row>
    <row r="1045880" s="113" customFormat="1" customHeight="1" spans="8:16373">
      <c r="H1045880" s="117"/>
      <c r="I1045880" s="118"/>
      <c r="J1045880" s="118"/>
      <c r="K1045880" s="118"/>
      <c r="L1045880" s="118"/>
      <c r="M1045880" s="118"/>
      <c r="N1045880" s="118"/>
      <c r="O1045880" s="118"/>
      <c r="XES1045880" s="1"/>
    </row>
    <row r="1045881" s="113" customFormat="1" customHeight="1" spans="8:16373">
      <c r="H1045881" s="117"/>
      <c r="I1045881" s="118"/>
      <c r="J1045881" s="118"/>
      <c r="K1045881" s="118"/>
      <c r="L1045881" s="118"/>
      <c r="M1045881" s="118"/>
      <c r="N1045881" s="118"/>
      <c r="O1045881" s="118"/>
      <c r="XES1045881" s="1"/>
    </row>
    <row r="1045882" s="113" customFormat="1" customHeight="1" spans="8:16373">
      <c r="H1045882" s="117"/>
      <c r="I1045882" s="118"/>
      <c r="J1045882" s="118"/>
      <c r="K1045882" s="118"/>
      <c r="L1045882" s="118"/>
      <c r="M1045882" s="118"/>
      <c r="N1045882" s="118"/>
      <c r="O1045882" s="118"/>
      <c r="XES1045882" s="1"/>
    </row>
    <row r="1045883" s="113" customFormat="1" customHeight="1" spans="8:16373">
      <c r="H1045883" s="117"/>
      <c r="I1045883" s="118"/>
      <c r="J1045883" s="118"/>
      <c r="K1045883" s="118"/>
      <c r="L1045883" s="118"/>
      <c r="M1045883" s="118"/>
      <c r="N1045883" s="118"/>
      <c r="O1045883" s="118"/>
      <c r="XES1045883" s="1"/>
    </row>
    <row r="1045884" s="113" customFormat="1" customHeight="1" spans="8:16373">
      <c r="H1045884" s="117"/>
      <c r="I1045884" s="118"/>
      <c r="J1045884" s="118"/>
      <c r="K1045884" s="118"/>
      <c r="L1045884" s="118"/>
      <c r="M1045884" s="118"/>
      <c r="N1045884" s="118"/>
      <c r="O1045884" s="118"/>
      <c r="XES1045884" s="1"/>
    </row>
    <row r="1045885" s="113" customFormat="1" customHeight="1" spans="8:16373">
      <c r="H1045885" s="117"/>
      <c r="I1045885" s="118"/>
      <c r="J1045885" s="118"/>
      <c r="K1045885" s="118"/>
      <c r="L1045885" s="118"/>
      <c r="M1045885" s="118"/>
      <c r="N1045885" s="118"/>
      <c r="O1045885" s="118"/>
      <c r="XES1045885" s="1"/>
    </row>
    <row r="1045886" s="113" customFormat="1" customHeight="1" spans="8:16373">
      <c r="H1045886" s="117"/>
      <c r="I1045886" s="118"/>
      <c r="J1045886" s="118"/>
      <c r="K1045886" s="118"/>
      <c r="L1045886" s="118"/>
      <c r="M1045886" s="118"/>
      <c r="N1045886" s="118"/>
      <c r="O1045886" s="118"/>
      <c r="XES1045886" s="1"/>
    </row>
    <row r="1045887" s="113" customFormat="1" customHeight="1" spans="8:16373">
      <c r="H1045887" s="117"/>
      <c r="I1045887" s="118"/>
      <c r="J1045887" s="118"/>
      <c r="K1045887" s="118"/>
      <c r="L1045887" s="118"/>
      <c r="M1045887" s="118"/>
      <c r="N1045887" s="118"/>
      <c r="O1045887" s="118"/>
      <c r="XES1045887" s="1"/>
    </row>
    <row r="1045888" s="113" customFormat="1" customHeight="1" spans="8:16373">
      <c r="H1045888" s="117"/>
      <c r="I1045888" s="118"/>
      <c r="J1045888" s="118"/>
      <c r="K1045888" s="118"/>
      <c r="L1045888" s="118"/>
      <c r="M1045888" s="118"/>
      <c r="N1045888" s="118"/>
      <c r="O1045888" s="118"/>
      <c r="XES1045888" s="1"/>
    </row>
    <row r="1045889" s="113" customFormat="1" customHeight="1" spans="8:16373">
      <c r="H1045889" s="117"/>
      <c r="I1045889" s="118"/>
      <c r="J1045889" s="118"/>
      <c r="K1045889" s="118"/>
      <c r="L1045889" s="118"/>
      <c r="M1045889" s="118"/>
      <c r="N1045889" s="118"/>
      <c r="O1045889" s="118"/>
      <c r="XES1045889" s="1"/>
    </row>
    <row r="1045890" s="113" customFormat="1" customHeight="1" spans="8:16373">
      <c r="H1045890" s="117"/>
      <c r="I1045890" s="118"/>
      <c r="J1045890" s="118"/>
      <c r="K1045890" s="118"/>
      <c r="L1045890" s="118"/>
      <c r="M1045890" s="118"/>
      <c r="N1045890" s="118"/>
      <c r="O1045890" s="118"/>
      <c r="XES1045890" s="1"/>
    </row>
    <row r="1045891" s="113" customFormat="1" customHeight="1" spans="8:16373">
      <c r="H1045891" s="117"/>
      <c r="I1045891" s="118"/>
      <c r="J1045891" s="118"/>
      <c r="K1045891" s="118"/>
      <c r="L1045891" s="118"/>
      <c r="M1045891" s="118"/>
      <c r="N1045891" s="118"/>
      <c r="O1045891" s="118"/>
      <c r="XES1045891" s="1"/>
    </row>
    <row r="1045892" s="113" customFormat="1" customHeight="1" spans="8:16373">
      <c r="H1045892" s="117"/>
      <c r="I1045892" s="118"/>
      <c r="J1045892" s="118"/>
      <c r="K1045892" s="118"/>
      <c r="L1045892" s="118"/>
      <c r="M1045892" s="118"/>
      <c r="N1045892" s="118"/>
      <c r="O1045892" s="118"/>
      <c r="XES1045892" s="1"/>
    </row>
    <row r="1045893" s="113" customFormat="1" customHeight="1" spans="8:16373">
      <c r="H1045893" s="117"/>
      <c r="I1045893" s="118"/>
      <c r="J1045893" s="118"/>
      <c r="K1045893" s="118"/>
      <c r="L1045893" s="118"/>
      <c r="M1045893" s="118"/>
      <c r="N1045893" s="118"/>
      <c r="O1045893" s="118"/>
      <c r="XES1045893" s="1"/>
    </row>
    <row r="1045894" s="113" customFormat="1" customHeight="1" spans="8:16373">
      <c r="H1045894" s="117"/>
      <c r="I1045894" s="118"/>
      <c r="J1045894" s="118"/>
      <c r="K1045894" s="118"/>
      <c r="L1045894" s="118"/>
      <c r="M1045894" s="118"/>
      <c r="N1045894" s="118"/>
      <c r="O1045894" s="118"/>
      <c r="XES1045894" s="1"/>
    </row>
    <row r="1045895" s="113" customFormat="1" customHeight="1" spans="8:16373">
      <c r="H1045895" s="117"/>
      <c r="I1045895" s="118"/>
      <c r="J1045895" s="118"/>
      <c r="K1045895" s="118"/>
      <c r="L1045895" s="118"/>
      <c r="M1045895" s="118"/>
      <c r="N1045895" s="118"/>
      <c r="O1045895" s="118"/>
      <c r="XES1045895" s="1"/>
    </row>
    <row r="1045896" s="113" customFormat="1" customHeight="1" spans="8:16373">
      <c r="H1045896" s="117"/>
      <c r="I1045896" s="118"/>
      <c r="J1045896" s="118"/>
      <c r="K1045896" s="118"/>
      <c r="L1045896" s="118"/>
      <c r="M1045896" s="118"/>
      <c r="N1045896" s="118"/>
      <c r="O1045896" s="118"/>
      <c r="XES1045896" s="1"/>
    </row>
    <row r="1045897" s="113" customFormat="1" customHeight="1" spans="8:16373">
      <c r="H1045897" s="117"/>
      <c r="I1045897" s="118"/>
      <c r="J1045897" s="118"/>
      <c r="K1045897" s="118"/>
      <c r="L1045897" s="118"/>
      <c r="M1045897" s="118"/>
      <c r="N1045897" s="118"/>
      <c r="O1045897" s="118"/>
      <c r="XES1045897" s="1"/>
    </row>
    <row r="1045898" s="113" customFormat="1" customHeight="1" spans="8:16373">
      <c r="H1045898" s="117"/>
      <c r="I1045898" s="118"/>
      <c r="J1045898" s="118"/>
      <c r="K1045898" s="118"/>
      <c r="L1045898" s="118"/>
      <c r="M1045898" s="118"/>
      <c r="N1045898" s="118"/>
      <c r="O1045898" s="118"/>
      <c r="XES1045898" s="1"/>
    </row>
    <row r="1045899" s="113" customFormat="1" customHeight="1" spans="8:16373">
      <c r="H1045899" s="117"/>
      <c r="I1045899" s="118"/>
      <c r="J1045899" s="118"/>
      <c r="K1045899" s="118"/>
      <c r="L1045899" s="118"/>
      <c r="M1045899" s="118"/>
      <c r="N1045899" s="118"/>
      <c r="O1045899" s="118"/>
      <c r="XES1045899" s="1"/>
    </row>
    <row r="1045900" s="113" customFormat="1" customHeight="1" spans="8:16373">
      <c r="H1045900" s="117"/>
      <c r="I1045900" s="118"/>
      <c r="J1045900" s="118"/>
      <c r="K1045900" s="118"/>
      <c r="L1045900" s="118"/>
      <c r="M1045900" s="118"/>
      <c r="N1045900" s="118"/>
      <c r="O1045900" s="118"/>
      <c r="XES1045900" s="1"/>
    </row>
    <row r="1045901" s="113" customFormat="1" customHeight="1" spans="8:16373">
      <c r="H1045901" s="117"/>
      <c r="I1045901" s="118"/>
      <c r="J1045901" s="118"/>
      <c r="K1045901" s="118"/>
      <c r="L1045901" s="118"/>
      <c r="M1045901" s="118"/>
      <c r="N1045901" s="118"/>
      <c r="O1045901" s="118"/>
      <c r="XES1045901" s="1"/>
    </row>
    <row r="1045902" s="113" customFormat="1" customHeight="1" spans="8:16373">
      <c r="H1045902" s="117"/>
      <c r="I1045902" s="118"/>
      <c r="J1045902" s="118"/>
      <c r="K1045902" s="118"/>
      <c r="L1045902" s="118"/>
      <c r="M1045902" s="118"/>
      <c r="N1045902" s="118"/>
      <c r="O1045902" s="118"/>
      <c r="XES1045902" s="1"/>
    </row>
    <row r="1045903" s="113" customFormat="1" customHeight="1" spans="8:16373">
      <c r="H1045903" s="117"/>
      <c r="I1045903" s="118"/>
      <c r="J1045903" s="118"/>
      <c r="K1045903" s="118"/>
      <c r="L1045903" s="118"/>
      <c r="M1045903" s="118"/>
      <c r="N1045903" s="118"/>
      <c r="O1045903" s="118"/>
      <c r="XES1045903" s="1"/>
    </row>
    <row r="1045904" s="113" customFormat="1" customHeight="1" spans="8:16373">
      <c r="H1045904" s="117"/>
      <c r="I1045904" s="118"/>
      <c r="J1045904" s="118"/>
      <c r="K1045904" s="118"/>
      <c r="L1045904" s="118"/>
      <c r="M1045904" s="118"/>
      <c r="N1045904" s="118"/>
      <c r="O1045904" s="118"/>
      <c r="XES1045904" s="1"/>
    </row>
    <row r="1045905" s="113" customFormat="1" customHeight="1" spans="8:16373">
      <c r="H1045905" s="117"/>
      <c r="I1045905" s="118"/>
      <c r="J1045905" s="118"/>
      <c r="K1045905" s="118"/>
      <c r="L1045905" s="118"/>
      <c r="M1045905" s="118"/>
      <c r="N1045905" s="118"/>
      <c r="O1045905" s="118"/>
      <c r="XES1045905" s="1"/>
    </row>
    <row r="1045906" s="113" customFormat="1" customHeight="1" spans="8:16373">
      <c r="H1045906" s="117"/>
      <c r="I1045906" s="118"/>
      <c r="J1045906" s="118"/>
      <c r="K1045906" s="118"/>
      <c r="L1045906" s="118"/>
      <c r="M1045906" s="118"/>
      <c r="N1045906" s="118"/>
      <c r="O1045906" s="118"/>
      <c r="XES1045906" s="1"/>
    </row>
    <row r="1045907" s="113" customFormat="1" customHeight="1" spans="8:16373">
      <c r="H1045907" s="117"/>
      <c r="I1045907" s="118"/>
      <c r="J1045907" s="118"/>
      <c r="K1045907" s="118"/>
      <c r="L1045907" s="118"/>
      <c r="M1045907" s="118"/>
      <c r="N1045907" s="118"/>
      <c r="O1045907" s="118"/>
      <c r="XES1045907" s="1"/>
    </row>
    <row r="1045908" s="113" customFormat="1" customHeight="1" spans="8:16373">
      <c r="H1045908" s="117"/>
      <c r="I1045908" s="118"/>
      <c r="J1045908" s="118"/>
      <c r="K1045908" s="118"/>
      <c r="L1045908" s="118"/>
      <c r="M1045908" s="118"/>
      <c r="N1045908" s="118"/>
      <c r="O1045908" s="118"/>
      <c r="XES1045908" s="1"/>
    </row>
    <row r="1045909" s="113" customFormat="1" customHeight="1" spans="8:16373">
      <c r="H1045909" s="117"/>
      <c r="I1045909" s="118"/>
      <c r="J1045909" s="118"/>
      <c r="K1045909" s="118"/>
      <c r="L1045909" s="118"/>
      <c r="M1045909" s="118"/>
      <c r="N1045909" s="118"/>
      <c r="O1045909" s="118"/>
      <c r="XES1045909" s="1"/>
    </row>
    <row r="1045910" s="113" customFormat="1" customHeight="1" spans="8:16373">
      <c r="H1045910" s="117"/>
      <c r="I1045910" s="118"/>
      <c r="J1045910" s="118"/>
      <c r="K1045910" s="118"/>
      <c r="L1045910" s="118"/>
      <c r="M1045910" s="118"/>
      <c r="N1045910" s="118"/>
      <c r="O1045910" s="118"/>
      <c r="XES1045910" s="1"/>
    </row>
    <row r="1045911" s="113" customFormat="1" customHeight="1" spans="8:16373">
      <c r="H1045911" s="117"/>
      <c r="I1045911" s="118"/>
      <c r="J1045911" s="118"/>
      <c r="K1045911" s="118"/>
      <c r="L1045911" s="118"/>
      <c r="M1045911" s="118"/>
      <c r="N1045911" s="118"/>
      <c r="O1045911" s="118"/>
      <c r="XES1045911" s="1"/>
    </row>
    <row r="1045912" s="113" customFormat="1" customHeight="1" spans="8:16373">
      <c r="H1045912" s="117"/>
      <c r="I1045912" s="118"/>
      <c r="J1045912" s="118"/>
      <c r="K1045912" s="118"/>
      <c r="L1045912" s="118"/>
      <c r="M1045912" s="118"/>
      <c r="N1045912" s="118"/>
      <c r="O1045912" s="118"/>
      <c r="XES1045912" s="1"/>
    </row>
    <row r="1045913" s="113" customFormat="1" customHeight="1" spans="8:16373">
      <c r="H1045913" s="117"/>
      <c r="I1045913" s="118"/>
      <c r="J1045913" s="118"/>
      <c r="K1045913" s="118"/>
      <c r="L1045913" s="118"/>
      <c r="M1045913" s="118"/>
      <c r="N1045913" s="118"/>
      <c r="O1045913" s="118"/>
      <c r="XES1045913" s="1"/>
    </row>
    <row r="1045914" s="113" customFormat="1" customHeight="1" spans="8:16373">
      <c r="H1045914" s="117"/>
      <c r="I1045914" s="118"/>
      <c r="J1045914" s="118"/>
      <c r="K1045914" s="118"/>
      <c r="L1045914" s="118"/>
      <c r="M1045914" s="118"/>
      <c r="N1045914" s="118"/>
      <c r="O1045914" s="118"/>
      <c r="XES1045914" s="1"/>
    </row>
    <row r="1045915" s="113" customFormat="1" customHeight="1" spans="8:16373">
      <c r="H1045915" s="117"/>
      <c r="I1045915" s="118"/>
      <c r="J1045915" s="118"/>
      <c r="K1045915" s="118"/>
      <c r="L1045915" s="118"/>
      <c r="M1045915" s="118"/>
      <c r="N1045915" s="118"/>
      <c r="O1045915" s="118"/>
      <c r="XES1045915" s="1"/>
    </row>
    <row r="1045916" s="113" customFormat="1" customHeight="1" spans="8:16373">
      <c r="H1045916" s="117"/>
      <c r="I1045916" s="118"/>
      <c r="J1045916" s="118"/>
      <c r="K1045916" s="118"/>
      <c r="L1045916" s="118"/>
      <c r="M1045916" s="118"/>
      <c r="N1045916" s="118"/>
      <c r="O1045916" s="118"/>
      <c r="XES1045916" s="1"/>
    </row>
    <row r="1045917" s="113" customFormat="1" customHeight="1" spans="8:16373">
      <c r="H1045917" s="117"/>
      <c r="I1045917" s="118"/>
      <c r="J1045917" s="118"/>
      <c r="K1045917" s="118"/>
      <c r="L1045917" s="118"/>
      <c r="M1045917" s="118"/>
      <c r="N1045917" s="118"/>
      <c r="O1045917" s="118"/>
      <c r="XES1045917" s="1"/>
    </row>
    <row r="1045918" s="113" customFormat="1" customHeight="1" spans="8:16373">
      <c r="H1045918" s="117"/>
      <c r="I1045918" s="118"/>
      <c r="J1045918" s="118"/>
      <c r="K1045918" s="118"/>
      <c r="L1045918" s="118"/>
      <c r="M1045918" s="118"/>
      <c r="N1045918" s="118"/>
      <c r="O1045918" s="118"/>
      <c r="XES1045918" s="1"/>
    </row>
    <row r="1045919" s="113" customFormat="1" customHeight="1" spans="8:16373">
      <c r="H1045919" s="117"/>
      <c r="I1045919" s="118"/>
      <c r="J1045919" s="118"/>
      <c r="K1045919" s="118"/>
      <c r="L1045919" s="118"/>
      <c r="M1045919" s="118"/>
      <c r="N1045919" s="118"/>
      <c r="O1045919" s="118"/>
      <c r="XES1045919" s="1"/>
    </row>
    <row r="1045920" s="113" customFormat="1" customHeight="1" spans="8:16373">
      <c r="H1045920" s="117"/>
      <c r="I1045920" s="118"/>
      <c r="J1045920" s="118"/>
      <c r="K1045920" s="118"/>
      <c r="L1045920" s="118"/>
      <c r="M1045920" s="118"/>
      <c r="N1045920" s="118"/>
      <c r="O1045920" s="118"/>
      <c r="XES1045920" s="1"/>
    </row>
    <row r="1045921" s="113" customFormat="1" customHeight="1" spans="8:16373">
      <c r="H1045921" s="117"/>
      <c r="I1045921" s="118"/>
      <c r="J1045921" s="118"/>
      <c r="K1045921" s="118"/>
      <c r="L1045921" s="118"/>
      <c r="M1045921" s="118"/>
      <c r="N1045921" s="118"/>
      <c r="O1045921" s="118"/>
      <c r="XES1045921" s="1"/>
    </row>
    <row r="1045922" s="113" customFormat="1" customHeight="1" spans="8:16373">
      <c r="H1045922" s="117"/>
      <c r="I1045922" s="118"/>
      <c r="J1045922" s="118"/>
      <c r="K1045922" s="118"/>
      <c r="L1045922" s="118"/>
      <c r="M1045922" s="118"/>
      <c r="N1045922" s="118"/>
      <c r="O1045922" s="118"/>
      <c r="XES1045922" s="1"/>
    </row>
    <row r="1045923" s="113" customFormat="1" customHeight="1" spans="8:16373">
      <c r="H1045923" s="117"/>
      <c r="I1045923" s="118"/>
      <c r="J1045923" s="118"/>
      <c r="K1045923" s="118"/>
      <c r="L1045923" s="118"/>
      <c r="M1045923" s="118"/>
      <c r="N1045923" s="118"/>
      <c r="O1045923" s="118"/>
      <c r="XES1045923" s="1"/>
    </row>
    <row r="1045924" s="113" customFormat="1" customHeight="1" spans="8:16373">
      <c r="H1045924" s="117"/>
      <c r="I1045924" s="118"/>
      <c r="J1045924" s="118"/>
      <c r="K1045924" s="118"/>
      <c r="L1045924" s="118"/>
      <c r="M1045924" s="118"/>
      <c r="N1045924" s="118"/>
      <c r="O1045924" s="118"/>
      <c r="XES1045924" s="1"/>
    </row>
    <row r="1045925" s="113" customFormat="1" customHeight="1" spans="8:16373">
      <c r="H1045925" s="117"/>
      <c r="I1045925" s="118"/>
      <c r="J1045925" s="118"/>
      <c r="K1045925" s="118"/>
      <c r="L1045925" s="118"/>
      <c r="M1045925" s="118"/>
      <c r="N1045925" s="118"/>
      <c r="O1045925" s="118"/>
      <c r="XES1045925" s="1"/>
    </row>
    <row r="1045926" s="113" customFormat="1" customHeight="1" spans="8:16373">
      <c r="H1045926" s="117"/>
      <c r="I1045926" s="118"/>
      <c r="J1045926" s="118"/>
      <c r="K1045926" s="118"/>
      <c r="L1045926" s="118"/>
      <c r="M1045926" s="118"/>
      <c r="N1045926" s="118"/>
      <c r="O1045926" s="118"/>
      <c r="XES1045926" s="1"/>
    </row>
    <row r="1045927" s="113" customFormat="1" customHeight="1" spans="8:16373">
      <c r="H1045927" s="117"/>
      <c r="I1045927" s="118"/>
      <c r="J1045927" s="118"/>
      <c r="K1045927" s="118"/>
      <c r="L1045927" s="118"/>
      <c r="M1045927" s="118"/>
      <c r="N1045927" s="118"/>
      <c r="O1045927" s="118"/>
      <c r="XES1045927" s="1"/>
    </row>
    <row r="1045928" s="113" customFormat="1" customHeight="1" spans="8:16373">
      <c r="H1045928" s="117"/>
      <c r="I1045928" s="118"/>
      <c r="J1045928" s="118"/>
      <c r="K1045928" s="118"/>
      <c r="L1045928" s="118"/>
      <c r="M1045928" s="118"/>
      <c r="N1045928" s="118"/>
      <c r="O1045928" s="118"/>
      <c r="XES1045928" s="1"/>
    </row>
    <row r="1045929" s="113" customFormat="1" customHeight="1" spans="8:16373">
      <c r="H1045929" s="117"/>
      <c r="I1045929" s="118"/>
      <c r="J1045929" s="118"/>
      <c r="K1045929" s="118"/>
      <c r="L1045929" s="118"/>
      <c r="M1045929" s="118"/>
      <c r="N1045929" s="118"/>
      <c r="O1045929" s="118"/>
      <c r="XES1045929" s="1"/>
    </row>
    <row r="1045930" s="113" customFormat="1" customHeight="1" spans="8:16373">
      <c r="H1045930" s="117"/>
      <c r="I1045930" s="118"/>
      <c r="J1045930" s="118"/>
      <c r="K1045930" s="118"/>
      <c r="L1045930" s="118"/>
      <c r="M1045930" s="118"/>
      <c r="N1045930" s="118"/>
      <c r="O1045930" s="118"/>
      <c r="XES1045930" s="1"/>
    </row>
    <row r="1045931" s="113" customFormat="1" customHeight="1" spans="8:16373">
      <c r="H1045931" s="117"/>
      <c r="I1045931" s="118"/>
      <c r="J1045931" s="118"/>
      <c r="K1045931" s="118"/>
      <c r="L1045931" s="118"/>
      <c r="M1045931" s="118"/>
      <c r="N1045931" s="118"/>
      <c r="O1045931" s="118"/>
      <c r="XES1045931" s="1"/>
    </row>
    <row r="1045932" s="113" customFormat="1" customHeight="1" spans="8:16373">
      <c r="H1045932" s="117"/>
      <c r="I1045932" s="118"/>
      <c r="J1045932" s="118"/>
      <c r="K1045932" s="118"/>
      <c r="L1045932" s="118"/>
      <c r="M1045932" s="118"/>
      <c r="N1045932" s="118"/>
      <c r="O1045932" s="118"/>
      <c r="XES1045932" s="1"/>
    </row>
    <row r="1045933" s="113" customFormat="1" customHeight="1" spans="8:16373">
      <c r="H1045933" s="117"/>
      <c r="I1045933" s="118"/>
      <c r="J1045933" s="118"/>
      <c r="K1045933" s="118"/>
      <c r="L1045933" s="118"/>
      <c r="M1045933" s="118"/>
      <c r="N1045933" s="118"/>
      <c r="O1045933" s="118"/>
      <c r="XES1045933" s="1"/>
    </row>
    <row r="1045934" s="113" customFormat="1" customHeight="1" spans="8:16373">
      <c r="H1045934" s="117"/>
      <c r="I1045934" s="118"/>
      <c r="J1045934" s="118"/>
      <c r="K1045934" s="118"/>
      <c r="L1045934" s="118"/>
      <c r="M1045934" s="118"/>
      <c r="N1045934" s="118"/>
      <c r="O1045934" s="118"/>
      <c r="XES1045934" s="1"/>
    </row>
    <row r="1045935" s="113" customFormat="1" customHeight="1" spans="8:16373">
      <c r="H1045935" s="117"/>
      <c r="I1045935" s="118"/>
      <c r="J1045935" s="118"/>
      <c r="K1045935" s="118"/>
      <c r="L1045935" s="118"/>
      <c r="M1045935" s="118"/>
      <c r="N1045935" s="118"/>
      <c r="O1045935" s="118"/>
      <c r="XES1045935" s="1"/>
    </row>
    <row r="1045936" s="113" customFormat="1" customHeight="1" spans="8:16373">
      <c r="H1045936" s="117"/>
      <c r="I1045936" s="118"/>
      <c r="J1045936" s="118"/>
      <c r="K1045936" s="118"/>
      <c r="L1045936" s="118"/>
      <c r="M1045936" s="118"/>
      <c r="N1045936" s="118"/>
      <c r="O1045936" s="118"/>
      <c r="XES1045936" s="1"/>
    </row>
    <row r="1045937" s="113" customFormat="1" customHeight="1" spans="8:16373">
      <c r="H1045937" s="117"/>
      <c r="I1045937" s="118"/>
      <c r="J1045937" s="118"/>
      <c r="K1045937" s="118"/>
      <c r="L1045937" s="118"/>
      <c r="M1045937" s="118"/>
      <c r="N1045937" s="118"/>
      <c r="O1045937" s="118"/>
      <c r="XES1045937" s="1"/>
    </row>
    <row r="1045938" s="113" customFormat="1" customHeight="1" spans="8:16373">
      <c r="H1045938" s="117"/>
      <c r="I1045938" s="118"/>
      <c r="J1045938" s="118"/>
      <c r="K1045938" s="118"/>
      <c r="L1045938" s="118"/>
      <c r="M1045938" s="118"/>
      <c r="N1045938" s="118"/>
      <c r="O1045938" s="118"/>
      <c r="XES1045938" s="1"/>
    </row>
    <row r="1045939" s="113" customFormat="1" customHeight="1" spans="8:16373">
      <c r="H1045939" s="117"/>
      <c r="I1045939" s="118"/>
      <c r="J1045939" s="118"/>
      <c r="K1045939" s="118"/>
      <c r="L1045939" s="118"/>
      <c r="M1045939" s="118"/>
      <c r="N1045939" s="118"/>
      <c r="O1045939" s="118"/>
      <c r="XES1045939" s="1"/>
    </row>
    <row r="1045940" s="113" customFormat="1" customHeight="1" spans="8:16373">
      <c r="H1045940" s="117"/>
      <c r="I1045940" s="118"/>
      <c r="J1045940" s="118"/>
      <c r="K1045940" s="118"/>
      <c r="L1045940" s="118"/>
      <c r="M1045940" s="118"/>
      <c r="N1045940" s="118"/>
      <c r="O1045940" s="118"/>
      <c r="XES1045940" s="1"/>
    </row>
    <row r="1045941" s="113" customFormat="1" customHeight="1" spans="8:16373">
      <c r="H1045941" s="117"/>
      <c r="I1045941" s="118"/>
      <c r="J1045941" s="118"/>
      <c r="K1045941" s="118"/>
      <c r="L1045941" s="118"/>
      <c r="M1045941" s="118"/>
      <c r="N1045941" s="118"/>
      <c r="O1045941" s="118"/>
      <c r="XES1045941" s="1"/>
    </row>
    <row r="1045942" s="113" customFormat="1" customHeight="1" spans="8:16373">
      <c r="H1045942" s="117"/>
      <c r="I1045942" s="118"/>
      <c r="J1045942" s="118"/>
      <c r="K1045942" s="118"/>
      <c r="L1045942" s="118"/>
      <c r="M1045942" s="118"/>
      <c r="N1045942" s="118"/>
      <c r="O1045942" s="118"/>
      <c r="XES1045942" s="1"/>
    </row>
    <row r="1045943" s="113" customFormat="1" customHeight="1" spans="8:16373">
      <c r="H1045943" s="117"/>
      <c r="I1045943" s="118"/>
      <c r="J1045943" s="118"/>
      <c r="K1045943" s="118"/>
      <c r="L1045943" s="118"/>
      <c r="M1045943" s="118"/>
      <c r="N1045943" s="118"/>
      <c r="O1045943" s="118"/>
      <c r="XES1045943" s="1"/>
    </row>
    <row r="1045944" s="113" customFormat="1" customHeight="1" spans="8:16373">
      <c r="H1045944" s="117"/>
      <c r="I1045944" s="118"/>
      <c r="J1045944" s="118"/>
      <c r="K1045944" s="118"/>
      <c r="L1045944" s="118"/>
      <c r="M1045944" s="118"/>
      <c r="N1045944" s="118"/>
      <c r="O1045944" s="118"/>
      <c r="XES1045944" s="1"/>
    </row>
    <row r="1045945" s="113" customFormat="1" customHeight="1" spans="8:16373">
      <c r="H1045945" s="117"/>
      <c r="I1045945" s="118"/>
      <c r="J1045945" s="118"/>
      <c r="K1045945" s="118"/>
      <c r="L1045945" s="118"/>
      <c r="M1045945" s="118"/>
      <c r="N1045945" s="118"/>
      <c r="O1045945" s="118"/>
      <c r="XES1045945" s="1"/>
    </row>
    <row r="1045946" s="113" customFormat="1" customHeight="1" spans="8:16373">
      <c r="H1045946" s="117"/>
      <c r="I1045946" s="118"/>
      <c r="J1045946" s="118"/>
      <c r="K1045946" s="118"/>
      <c r="L1045946" s="118"/>
      <c r="M1045946" s="118"/>
      <c r="N1045946" s="118"/>
      <c r="O1045946" s="118"/>
      <c r="XES1045946" s="1"/>
    </row>
    <row r="1045947" s="113" customFormat="1" customHeight="1" spans="8:16373">
      <c r="H1045947" s="117"/>
      <c r="I1045947" s="118"/>
      <c r="J1045947" s="118"/>
      <c r="K1045947" s="118"/>
      <c r="L1045947" s="118"/>
      <c r="M1045947" s="118"/>
      <c r="N1045947" s="118"/>
      <c r="O1045947" s="118"/>
      <c r="XES1045947" s="1"/>
    </row>
    <row r="1045948" s="113" customFormat="1" customHeight="1" spans="8:16373">
      <c r="H1045948" s="117"/>
      <c r="I1045948" s="118"/>
      <c r="J1045948" s="118"/>
      <c r="K1045948" s="118"/>
      <c r="L1045948" s="118"/>
      <c r="M1045948" s="118"/>
      <c r="N1045948" s="118"/>
      <c r="O1045948" s="118"/>
      <c r="XES1045948" s="1"/>
    </row>
    <row r="1045949" s="113" customFormat="1" customHeight="1" spans="8:16373">
      <c r="H1045949" s="117"/>
      <c r="I1045949" s="118"/>
      <c r="J1045949" s="118"/>
      <c r="K1045949" s="118"/>
      <c r="L1045949" s="118"/>
      <c r="M1045949" s="118"/>
      <c r="N1045949" s="118"/>
      <c r="O1045949" s="118"/>
      <c r="XES1045949" s="1"/>
    </row>
    <row r="1045950" s="113" customFormat="1" customHeight="1" spans="8:16373">
      <c r="H1045950" s="117"/>
      <c r="I1045950" s="118"/>
      <c r="J1045950" s="118"/>
      <c r="K1045950" s="118"/>
      <c r="L1045950" s="118"/>
      <c r="M1045950" s="118"/>
      <c r="N1045950" s="118"/>
      <c r="O1045950" s="118"/>
      <c r="XES1045950" s="1"/>
    </row>
    <row r="1045951" s="113" customFormat="1" customHeight="1" spans="8:16373">
      <c r="H1045951" s="117"/>
      <c r="I1045951" s="118"/>
      <c r="J1045951" s="118"/>
      <c r="K1045951" s="118"/>
      <c r="L1045951" s="118"/>
      <c r="M1045951" s="118"/>
      <c r="N1045951" s="118"/>
      <c r="O1045951" s="118"/>
      <c r="XES1045951" s="1"/>
    </row>
    <row r="1045952" s="113" customFormat="1" customHeight="1" spans="8:16373">
      <c r="H1045952" s="117"/>
      <c r="I1045952" s="118"/>
      <c r="J1045952" s="118"/>
      <c r="K1045952" s="118"/>
      <c r="L1045952" s="118"/>
      <c r="M1045952" s="118"/>
      <c r="N1045952" s="118"/>
      <c r="O1045952" s="118"/>
      <c r="XES1045952" s="1"/>
    </row>
    <row r="1045953" s="113" customFormat="1" customHeight="1" spans="8:16373">
      <c r="H1045953" s="117"/>
      <c r="I1045953" s="118"/>
      <c r="J1045953" s="118"/>
      <c r="K1045953" s="118"/>
      <c r="L1045953" s="118"/>
      <c r="M1045953" s="118"/>
      <c r="N1045953" s="118"/>
      <c r="O1045953" s="118"/>
      <c r="XES1045953" s="1"/>
    </row>
    <row r="1045954" s="113" customFormat="1" customHeight="1" spans="8:16373">
      <c r="H1045954" s="117"/>
      <c r="I1045954" s="118"/>
      <c r="J1045954" s="118"/>
      <c r="K1045954" s="118"/>
      <c r="L1045954" s="118"/>
      <c r="M1045954" s="118"/>
      <c r="N1045954" s="118"/>
      <c r="O1045954" s="118"/>
      <c r="XES1045954" s="1"/>
    </row>
    <row r="1045955" s="113" customFormat="1" customHeight="1" spans="8:16373">
      <c r="H1045955" s="117"/>
      <c r="I1045955" s="118"/>
      <c r="J1045955" s="118"/>
      <c r="K1045955" s="118"/>
      <c r="L1045955" s="118"/>
      <c r="M1045955" s="118"/>
      <c r="N1045955" s="118"/>
      <c r="O1045955" s="118"/>
      <c r="XES1045955" s="1"/>
    </row>
    <row r="1045956" s="113" customFormat="1" customHeight="1" spans="8:16373">
      <c r="H1045956" s="117"/>
      <c r="I1045956" s="118"/>
      <c r="J1045956" s="118"/>
      <c r="K1045956" s="118"/>
      <c r="L1045956" s="118"/>
      <c r="M1045956" s="118"/>
      <c r="N1045956" s="118"/>
      <c r="O1045956" s="118"/>
      <c r="XES1045956" s="1"/>
    </row>
    <row r="1045957" s="113" customFormat="1" customHeight="1" spans="8:16373">
      <c r="H1045957" s="117"/>
      <c r="I1045957" s="118"/>
      <c r="J1045957" s="118"/>
      <c r="K1045957" s="118"/>
      <c r="L1045957" s="118"/>
      <c r="M1045957" s="118"/>
      <c r="N1045957" s="118"/>
      <c r="O1045957" s="118"/>
      <c r="XES1045957" s="1"/>
    </row>
    <row r="1045958" s="113" customFormat="1" customHeight="1" spans="8:16373">
      <c r="H1045958" s="117"/>
      <c r="I1045958" s="118"/>
      <c r="J1045958" s="118"/>
      <c r="K1045958" s="118"/>
      <c r="L1045958" s="118"/>
      <c r="M1045958" s="118"/>
      <c r="N1045958" s="118"/>
      <c r="O1045958" s="118"/>
      <c r="XES1045958" s="1"/>
    </row>
    <row r="1045959" s="113" customFormat="1" customHeight="1" spans="8:16373">
      <c r="H1045959" s="117"/>
      <c r="I1045959" s="118"/>
      <c r="J1045959" s="118"/>
      <c r="K1045959" s="118"/>
      <c r="L1045959" s="118"/>
      <c r="M1045959" s="118"/>
      <c r="N1045959" s="118"/>
      <c r="O1045959" s="118"/>
      <c r="XES1045959" s="1"/>
    </row>
    <row r="1045960" s="113" customFormat="1" customHeight="1" spans="8:16373">
      <c r="H1045960" s="117"/>
      <c r="I1045960" s="118"/>
      <c r="J1045960" s="118"/>
      <c r="K1045960" s="118"/>
      <c r="L1045960" s="118"/>
      <c r="M1045960" s="118"/>
      <c r="N1045960" s="118"/>
      <c r="O1045960" s="118"/>
      <c r="XES1045960" s="1"/>
    </row>
    <row r="1045961" s="113" customFormat="1" customHeight="1" spans="8:16373">
      <c r="H1045961" s="117"/>
      <c r="I1045961" s="118"/>
      <c r="J1045961" s="118"/>
      <c r="K1045961" s="118"/>
      <c r="L1045961" s="118"/>
      <c r="M1045961" s="118"/>
      <c r="N1045961" s="118"/>
      <c r="O1045961" s="118"/>
      <c r="XES1045961" s="1"/>
    </row>
    <row r="1045962" s="113" customFormat="1" customHeight="1" spans="8:16373">
      <c r="H1045962" s="117"/>
      <c r="I1045962" s="118"/>
      <c r="J1045962" s="118"/>
      <c r="K1045962" s="118"/>
      <c r="L1045962" s="118"/>
      <c r="M1045962" s="118"/>
      <c r="N1045962" s="118"/>
      <c r="O1045962" s="118"/>
      <c r="XES1045962" s="1"/>
    </row>
    <row r="1045963" s="113" customFormat="1" customHeight="1" spans="8:16373">
      <c r="H1045963" s="117"/>
      <c r="I1045963" s="118"/>
      <c r="J1045963" s="118"/>
      <c r="K1045963" s="118"/>
      <c r="L1045963" s="118"/>
      <c r="M1045963" s="118"/>
      <c r="N1045963" s="118"/>
      <c r="O1045963" s="118"/>
      <c r="XES1045963" s="1"/>
    </row>
    <row r="1045964" s="113" customFormat="1" customHeight="1" spans="8:16373">
      <c r="H1045964" s="117"/>
      <c r="I1045964" s="118"/>
      <c r="J1045964" s="118"/>
      <c r="K1045964" s="118"/>
      <c r="L1045964" s="118"/>
      <c r="M1045964" s="118"/>
      <c r="N1045964" s="118"/>
      <c r="O1045964" s="118"/>
      <c r="XES1045964" s="1"/>
    </row>
    <row r="1045965" s="113" customFormat="1" customHeight="1" spans="8:16373">
      <c r="H1045965" s="117"/>
      <c r="I1045965" s="118"/>
      <c r="J1045965" s="118"/>
      <c r="K1045965" s="118"/>
      <c r="L1045965" s="118"/>
      <c r="M1045965" s="118"/>
      <c r="N1045965" s="118"/>
      <c r="O1045965" s="118"/>
      <c r="XES1045965" s="1"/>
    </row>
    <row r="1045966" s="113" customFormat="1" customHeight="1" spans="8:16373">
      <c r="H1045966" s="117"/>
      <c r="I1045966" s="118"/>
      <c r="J1045966" s="118"/>
      <c r="K1045966" s="118"/>
      <c r="L1045966" s="118"/>
      <c r="M1045966" s="118"/>
      <c r="N1045966" s="118"/>
      <c r="O1045966" s="118"/>
      <c r="XES1045966" s="1"/>
    </row>
    <row r="1045967" s="113" customFormat="1" customHeight="1" spans="8:16373">
      <c r="H1045967" s="117"/>
      <c r="I1045967" s="118"/>
      <c r="J1045967" s="118"/>
      <c r="K1045967" s="118"/>
      <c r="L1045967" s="118"/>
      <c r="M1045967" s="118"/>
      <c r="N1045967" s="118"/>
      <c r="O1045967" s="118"/>
      <c r="XES1045967" s="1"/>
    </row>
    <row r="1045968" s="113" customFormat="1" customHeight="1" spans="8:16373">
      <c r="H1045968" s="117"/>
      <c r="I1045968" s="118"/>
      <c r="J1045968" s="118"/>
      <c r="K1045968" s="118"/>
      <c r="L1045968" s="118"/>
      <c r="M1045968" s="118"/>
      <c r="N1045968" s="118"/>
      <c r="O1045968" s="118"/>
      <c r="XES1045968" s="1"/>
    </row>
    <row r="1045969" s="113" customFormat="1" customHeight="1" spans="8:16373">
      <c r="H1045969" s="117"/>
      <c r="I1045969" s="118"/>
      <c r="J1045969" s="118"/>
      <c r="K1045969" s="118"/>
      <c r="L1045969" s="118"/>
      <c r="M1045969" s="118"/>
      <c r="N1045969" s="118"/>
      <c r="O1045969" s="118"/>
      <c r="XES1045969" s="1"/>
    </row>
    <row r="1045970" s="113" customFormat="1" customHeight="1" spans="8:16373">
      <c r="H1045970" s="117"/>
      <c r="I1045970" s="118"/>
      <c r="J1045970" s="118"/>
      <c r="K1045970" s="118"/>
      <c r="L1045970" s="118"/>
      <c r="M1045970" s="118"/>
      <c r="N1045970" s="118"/>
      <c r="O1045970" s="118"/>
      <c r="XES1045970" s="1"/>
    </row>
    <row r="1045971" s="113" customFormat="1" customHeight="1" spans="8:16373">
      <c r="H1045971" s="117"/>
      <c r="I1045971" s="118"/>
      <c r="J1045971" s="118"/>
      <c r="K1045971" s="118"/>
      <c r="L1045971" s="118"/>
      <c r="M1045971" s="118"/>
      <c r="N1045971" s="118"/>
      <c r="O1045971" s="118"/>
      <c r="XES1045971" s="1"/>
    </row>
    <row r="1045972" s="113" customFormat="1" customHeight="1" spans="8:16373">
      <c r="H1045972" s="117"/>
      <c r="I1045972" s="118"/>
      <c r="J1045972" s="118"/>
      <c r="K1045972" s="118"/>
      <c r="L1045972" s="118"/>
      <c r="M1045972" s="118"/>
      <c r="N1045972" s="118"/>
      <c r="O1045972" s="118"/>
      <c r="XES1045972" s="1"/>
    </row>
    <row r="1045973" s="113" customFormat="1" customHeight="1" spans="8:16373">
      <c r="H1045973" s="117"/>
      <c r="I1045973" s="118"/>
      <c r="J1045973" s="118"/>
      <c r="K1045973" s="118"/>
      <c r="L1045973" s="118"/>
      <c r="M1045973" s="118"/>
      <c r="N1045973" s="118"/>
      <c r="O1045973" s="118"/>
      <c r="XES1045973" s="1"/>
    </row>
    <row r="1045974" s="113" customFormat="1" customHeight="1" spans="8:16373">
      <c r="H1045974" s="117"/>
      <c r="I1045974" s="118"/>
      <c r="J1045974" s="118"/>
      <c r="K1045974" s="118"/>
      <c r="L1045974" s="118"/>
      <c r="M1045974" s="118"/>
      <c r="N1045974" s="118"/>
      <c r="O1045974" s="118"/>
      <c r="XES1045974" s="1"/>
    </row>
    <row r="1045975" s="113" customFormat="1" customHeight="1" spans="8:16373">
      <c r="H1045975" s="117"/>
      <c r="I1045975" s="118"/>
      <c r="J1045975" s="118"/>
      <c r="K1045975" s="118"/>
      <c r="L1045975" s="118"/>
      <c r="M1045975" s="118"/>
      <c r="N1045975" s="118"/>
      <c r="O1045975" s="118"/>
      <c r="XES1045975" s="1"/>
    </row>
    <row r="1045976" s="113" customFormat="1" customHeight="1" spans="8:16373">
      <c r="H1045976" s="117"/>
      <c r="I1045976" s="118"/>
      <c r="J1045976" s="118"/>
      <c r="K1045976" s="118"/>
      <c r="L1045976" s="118"/>
      <c r="M1045976" s="118"/>
      <c r="N1045976" s="118"/>
      <c r="O1045976" s="118"/>
      <c r="XES1045976" s="1"/>
    </row>
    <row r="1045977" s="113" customFormat="1" customHeight="1" spans="8:16373">
      <c r="H1045977" s="117"/>
      <c r="I1045977" s="118"/>
      <c r="J1045977" s="118"/>
      <c r="K1045977" s="118"/>
      <c r="L1045977" s="118"/>
      <c r="M1045977" s="118"/>
      <c r="N1045977" s="118"/>
      <c r="O1045977" s="118"/>
      <c r="XES1045977" s="1"/>
    </row>
    <row r="1045978" s="113" customFormat="1" customHeight="1" spans="8:16373">
      <c r="H1045978" s="117"/>
      <c r="I1045978" s="118"/>
      <c r="J1045978" s="118"/>
      <c r="K1045978" s="118"/>
      <c r="L1045978" s="118"/>
      <c r="M1045978" s="118"/>
      <c r="N1045978" s="118"/>
      <c r="O1045978" s="118"/>
      <c r="XES1045978" s="1"/>
    </row>
    <row r="1045979" s="113" customFormat="1" customHeight="1" spans="8:16373">
      <c r="H1045979" s="117"/>
      <c r="I1045979" s="118"/>
      <c r="J1045979" s="118"/>
      <c r="K1045979" s="118"/>
      <c r="L1045979" s="118"/>
      <c r="M1045979" s="118"/>
      <c r="N1045979" s="118"/>
      <c r="O1045979" s="118"/>
      <c r="XES1045979" s="1"/>
    </row>
    <row r="1045980" s="113" customFormat="1" customHeight="1" spans="8:16373">
      <c r="H1045980" s="117"/>
      <c r="I1045980" s="118"/>
      <c r="J1045980" s="118"/>
      <c r="K1045980" s="118"/>
      <c r="L1045980" s="118"/>
      <c r="M1045980" s="118"/>
      <c r="N1045980" s="118"/>
      <c r="O1045980" s="118"/>
      <c r="XES1045980" s="1"/>
    </row>
    <row r="1045981" s="113" customFormat="1" customHeight="1" spans="8:16373">
      <c r="H1045981" s="117"/>
      <c r="I1045981" s="118"/>
      <c r="J1045981" s="118"/>
      <c r="K1045981" s="118"/>
      <c r="L1045981" s="118"/>
      <c r="M1045981" s="118"/>
      <c r="N1045981" s="118"/>
      <c r="O1045981" s="118"/>
      <c r="XES1045981" s="1"/>
    </row>
    <row r="1045982" s="113" customFormat="1" customHeight="1" spans="8:16373">
      <c r="H1045982" s="117"/>
      <c r="I1045982" s="118"/>
      <c r="J1045982" s="118"/>
      <c r="K1045982" s="118"/>
      <c r="L1045982" s="118"/>
      <c r="M1045982" s="118"/>
      <c r="N1045982" s="118"/>
      <c r="O1045982" s="118"/>
      <c r="XES1045982" s="1"/>
    </row>
    <row r="1045983" s="113" customFormat="1" customHeight="1" spans="8:16373">
      <c r="H1045983" s="117"/>
      <c r="I1045983" s="118"/>
      <c r="J1045983" s="118"/>
      <c r="K1045983" s="118"/>
      <c r="L1045983" s="118"/>
      <c r="M1045983" s="118"/>
      <c r="N1045983" s="118"/>
      <c r="O1045983" s="118"/>
      <c r="XES1045983" s="1"/>
    </row>
    <row r="1045984" s="113" customFormat="1" customHeight="1" spans="8:16373">
      <c r="H1045984" s="117"/>
      <c r="I1045984" s="118"/>
      <c r="J1045984" s="118"/>
      <c r="K1045984" s="118"/>
      <c r="L1045984" s="118"/>
      <c r="M1045984" s="118"/>
      <c r="N1045984" s="118"/>
      <c r="O1045984" s="118"/>
      <c r="XES1045984" s="1"/>
    </row>
    <row r="1045985" s="113" customFormat="1" customHeight="1" spans="8:16373">
      <c r="H1045985" s="117"/>
      <c r="I1045985" s="118"/>
      <c r="J1045985" s="118"/>
      <c r="K1045985" s="118"/>
      <c r="L1045985" s="118"/>
      <c r="M1045985" s="118"/>
      <c r="N1045985" s="118"/>
      <c r="O1045985" s="118"/>
      <c r="XES1045985" s="1"/>
    </row>
    <row r="1045986" s="113" customFormat="1" customHeight="1" spans="8:16373">
      <c r="H1045986" s="117"/>
      <c r="I1045986" s="118"/>
      <c r="J1045986" s="118"/>
      <c r="K1045986" s="118"/>
      <c r="L1045986" s="118"/>
      <c r="M1045986" s="118"/>
      <c r="N1045986" s="118"/>
      <c r="O1045986" s="118"/>
      <c r="XES1045986" s="1"/>
    </row>
    <row r="1045987" s="113" customFormat="1" customHeight="1" spans="8:16373">
      <c r="H1045987" s="117"/>
      <c r="I1045987" s="118"/>
      <c r="J1045987" s="118"/>
      <c r="K1045987" s="118"/>
      <c r="L1045987" s="118"/>
      <c r="M1045987" s="118"/>
      <c r="N1045987" s="118"/>
      <c r="O1045987" s="118"/>
      <c r="XES1045987" s="1"/>
    </row>
    <row r="1045988" s="113" customFormat="1" customHeight="1" spans="8:16373">
      <c r="H1045988" s="117"/>
      <c r="I1045988" s="118"/>
      <c r="J1045988" s="118"/>
      <c r="K1045988" s="118"/>
      <c r="L1045988" s="118"/>
      <c r="M1045988" s="118"/>
      <c r="N1045988" s="118"/>
      <c r="O1045988" s="118"/>
      <c r="XES1045988" s="1"/>
    </row>
    <row r="1045989" s="113" customFormat="1" customHeight="1" spans="8:16373">
      <c r="H1045989" s="117"/>
      <c r="I1045989" s="118"/>
      <c r="J1045989" s="118"/>
      <c r="K1045989" s="118"/>
      <c r="L1045989" s="118"/>
      <c r="M1045989" s="118"/>
      <c r="N1045989" s="118"/>
      <c r="O1045989" s="118"/>
      <c r="XES1045989" s="1"/>
    </row>
    <row r="1045990" s="113" customFormat="1" customHeight="1" spans="8:16373">
      <c r="H1045990" s="117"/>
      <c r="I1045990" s="118"/>
      <c r="J1045990" s="118"/>
      <c r="K1045990" s="118"/>
      <c r="L1045990" s="118"/>
      <c r="M1045990" s="118"/>
      <c r="N1045990" s="118"/>
      <c r="O1045990" s="118"/>
      <c r="XES1045990" s="1"/>
    </row>
    <row r="1045991" s="113" customFormat="1" customHeight="1" spans="8:16373">
      <c r="H1045991" s="117"/>
      <c r="I1045991" s="118"/>
      <c r="J1045991" s="118"/>
      <c r="K1045991" s="118"/>
      <c r="L1045991" s="118"/>
      <c r="M1045991" s="118"/>
      <c r="N1045991" s="118"/>
      <c r="O1045991" s="118"/>
      <c r="XES1045991" s="1"/>
    </row>
    <row r="1045992" s="113" customFormat="1" customHeight="1" spans="8:16373">
      <c r="H1045992" s="117"/>
      <c r="I1045992" s="118"/>
      <c r="J1045992" s="118"/>
      <c r="K1045992" s="118"/>
      <c r="L1045992" s="118"/>
      <c r="M1045992" s="118"/>
      <c r="N1045992" s="118"/>
      <c r="O1045992" s="118"/>
      <c r="XES1045992" s="1"/>
    </row>
    <row r="1045993" s="113" customFormat="1" customHeight="1" spans="8:16373">
      <c r="H1045993" s="117"/>
      <c r="I1045993" s="118"/>
      <c r="J1045993" s="118"/>
      <c r="K1045993" s="118"/>
      <c r="L1045993" s="118"/>
      <c r="M1045993" s="118"/>
      <c r="N1045993" s="118"/>
      <c r="O1045993" s="118"/>
      <c r="XES1045993" s="1"/>
    </row>
    <row r="1045994" s="113" customFormat="1" customHeight="1" spans="8:16373">
      <c r="H1045994" s="117"/>
      <c r="I1045994" s="118"/>
      <c r="J1045994" s="118"/>
      <c r="K1045994" s="118"/>
      <c r="L1045994" s="118"/>
      <c r="M1045994" s="118"/>
      <c r="N1045994" s="118"/>
      <c r="O1045994" s="118"/>
      <c r="XES1045994" s="1"/>
    </row>
    <row r="1045995" s="113" customFormat="1" customHeight="1" spans="8:16373">
      <c r="H1045995" s="117"/>
      <c r="I1045995" s="118"/>
      <c r="J1045995" s="118"/>
      <c r="K1045995" s="118"/>
      <c r="L1045995" s="118"/>
      <c r="M1045995" s="118"/>
      <c r="N1045995" s="118"/>
      <c r="O1045995" s="118"/>
      <c r="XES1045995" s="1"/>
    </row>
    <row r="1045996" s="113" customFormat="1" customHeight="1" spans="8:16373">
      <c r="H1045996" s="117"/>
      <c r="I1045996" s="118"/>
      <c r="J1045996" s="118"/>
      <c r="K1045996" s="118"/>
      <c r="L1045996" s="118"/>
      <c r="M1045996" s="118"/>
      <c r="N1045996" s="118"/>
      <c r="O1045996" s="118"/>
      <c r="XES1045996" s="1"/>
    </row>
    <row r="1045997" s="113" customFormat="1" customHeight="1" spans="8:16373">
      <c r="H1045997" s="117"/>
      <c r="I1045997" s="118"/>
      <c r="J1045997" s="118"/>
      <c r="K1045997" s="118"/>
      <c r="L1045997" s="118"/>
      <c r="M1045997" s="118"/>
      <c r="N1045997" s="118"/>
      <c r="O1045997" s="118"/>
      <c r="XES1045997" s="1"/>
    </row>
    <row r="1045998" s="113" customFormat="1" customHeight="1" spans="8:16373">
      <c r="H1045998" s="117"/>
      <c r="I1045998" s="118"/>
      <c r="J1045998" s="118"/>
      <c r="K1045998" s="118"/>
      <c r="L1045998" s="118"/>
      <c r="M1045998" s="118"/>
      <c r="N1045998" s="118"/>
      <c r="O1045998" s="118"/>
      <c r="XES1045998" s="1"/>
    </row>
    <row r="1045999" s="113" customFormat="1" customHeight="1" spans="8:16373">
      <c r="H1045999" s="117"/>
      <c r="I1045999" s="118"/>
      <c r="J1045999" s="118"/>
      <c r="K1045999" s="118"/>
      <c r="L1045999" s="118"/>
      <c r="M1045999" s="118"/>
      <c r="N1045999" s="118"/>
      <c r="O1045999" s="118"/>
      <c r="XES1045999" s="1"/>
    </row>
    <row r="1046000" s="113" customFormat="1" customHeight="1" spans="8:16373">
      <c r="H1046000" s="117"/>
      <c r="I1046000" s="118"/>
      <c r="J1046000" s="118"/>
      <c r="K1046000" s="118"/>
      <c r="L1046000" s="118"/>
      <c r="M1046000" s="118"/>
      <c r="N1046000" s="118"/>
      <c r="O1046000" s="118"/>
      <c r="XES1046000" s="1"/>
    </row>
    <row r="1046001" s="113" customFormat="1" customHeight="1" spans="8:16373">
      <c r="H1046001" s="117"/>
      <c r="I1046001" s="118"/>
      <c r="J1046001" s="118"/>
      <c r="K1046001" s="118"/>
      <c r="L1046001" s="118"/>
      <c r="M1046001" s="118"/>
      <c r="N1046001" s="118"/>
      <c r="O1046001" s="118"/>
      <c r="XES1046001" s="1"/>
    </row>
    <row r="1046002" s="113" customFormat="1" customHeight="1" spans="8:16373">
      <c r="H1046002" s="117"/>
      <c r="I1046002" s="118"/>
      <c r="J1046002" s="118"/>
      <c r="K1046002" s="118"/>
      <c r="L1046002" s="118"/>
      <c r="M1046002" s="118"/>
      <c r="N1046002" s="118"/>
      <c r="O1046002" s="118"/>
      <c r="XES1046002" s="1"/>
    </row>
    <row r="1046003" s="113" customFormat="1" customHeight="1" spans="8:16373">
      <c r="H1046003" s="117"/>
      <c r="I1046003" s="118"/>
      <c r="J1046003" s="118"/>
      <c r="K1046003" s="118"/>
      <c r="L1046003" s="118"/>
      <c r="M1046003" s="118"/>
      <c r="N1046003" s="118"/>
      <c r="O1046003" s="118"/>
      <c r="XES1046003" s="1"/>
    </row>
    <row r="1046004" s="113" customFormat="1" customHeight="1" spans="8:16373">
      <c r="H1046004" s="117"/>
      <c r="I1046004" s="118"/>
      <c r="J1046004" s="118"/>
      <c r="K1046004" s="118"/>
      <c r="L1046004" s="118"/>
      <c r="M1046004" s="118"/>
      <c r="N1046004" s="118"/>
      <c r="O1046004" s="118"/>
      <c r="XES1046004" s="1"/>
    </row>
    <row r="1046005" s="113" customFormat="1" customHeight="1" spans="8:16373">
      <c r="H1046005" s="117"/>
      <c r="I1046005" s="118"/>
      <c r="J1046005" s="118"/>
      <c r="K1046005" s="118"/>
      <c r="L1046005" s="118"/>
      <c r="M1046005" s="118"/>
      <c r="N1046005" s="118"/>
      <c r="O1046005" s="118"/>
      <c r="XES1046005" s="1"/>
    </row>
    <row r="1046006" s="113" customFormat="1" customHeight="1" spans="8:16373">
      <c r="H1046006" s="117"/>
      <c r="I1046006" s="118"/>
      <c r="J1046006" s="118"/>
      <c r="K1046006" s="118"/>
      <c r="L1046006" s="118"/>
      <c r="M1046006" s="118"/>
      <c r="N1046006" s="118"/>
      <c r="O1046006" s="118"/>
      <c r="XES1046006" s="1"/>
    </row>
    <row r="1046007" s="113" customFormat="1" customHeight="1" spans="8:16373">
      <c r="H1046007" s="117"/>
      <c r="I1046007" s="118"/>
      <c r="J1046007" s="118"/>
      <c r="K1046007" s="118"/>
      <c r="L1046007" s="118"/>
      <c r="M1046007" s="118"/>
      <c r="N1046007" s="118"/>
      <c r="O1046007" s="118"/>
      <c r="XES1046007" s="1"/>
    </row>
    <row r="1046008" s="113" customFormat="1" customHeight="1" spans="8:16373">
      <c r="H1046008" s="117"/>
      <c r="I1046008" s="118"/>
      <c r="J1046008" s="118"/>
      <c r="K1046008" s="118"/>
      <c r="L1046008" s="118"/>
      <c r="M1046008" s="118"/>
      <c r="N1046008" s="118"/>
      <c r="O1046008" s="118"/>
      <c r="XES1046008" s="1"/>
    </row>
    <row r="1046009" s="113" customFormat="1" customHeight="1" spans="8:16373">
      <c r="H1046009" s="117"/>
      <c r="I1046009" s="118"/>
      <c r="J1046009" s="118"/>
      <c r="K1046009" s="118"/>
      <c r="L1046009" s="118"/>
      <c r="M1046009" s="118"/>
      <c r="N1046009" s="118"/>
      <c r="O1046009" s="118"/>
      <c r="XES1046009" s="1"/>
    </row>
    <row r="1046010" s="113" customFormat="1" customHeight="1" spans="8:16373">
      <c r="H1046010" s="117"/>
      <c r="I1046010" s="118"/>
      <c r="J1046010" s="118"/>
      <c r="K1046010" s="118"/>
      <c r="L1046010" s="118"/>
      <c r="M1046010" s="118"/>
      <c r="N1046010" s="118"/>
      <c r="O1046010" s="118"/>
      <c r="XES1046010" s="1"/>
    </row>
    <row r="1046011" s="113" customFormat="1" customHeight="1" spans="8:16373">
      <c r="H1046011" s="117"/>
      <c r="I1046011" s="118"/>
      <c r="J1046011" s="118"/>
      <c r="K1046011" s="118"/>
      <c r="L1046011" s="118"/>
      <c r="M1046011" s="118"/>
      <c r="N1046011" s="118"/>
      <c r="O1046011" s="118"/>
      <c r="XES1046011" s="1"/>
    </row>
    <row r="1046012" s="113" customFormat="1" customHeight="1" spans="8:16373">
      <c r="H1046012" s="117"/>
      <c r="I1046012" s="118"/>
      <c r="J1046012" s="118"/>
      <c r="K1046012" s="118"/>
      <c r="L1046012" s="118"/>
      <c r="M1046012" s="118"/>
      <c r="N1046012" s="118"/>
      <c r="O1046012" s="118"/>
      <c r="XES1046012" s="1"/>
    </row>
    <row r="1046013" s="113" customFormat="1" customHeight="1" spans="8:16373">
      <c r="H1046013" s="117"/>
      <c r="I1046013" s="118"/>
      <c r="J1046013" s="118"/>
      <c r="K1046013" s="118"/>
      <c r="L1046013" s="118"/>
      <c r="M1046013" s="118"/>
      <c r="N1046013" s="118"/>
      <c r="O1046013" s="118"/>
      <c r="XES1046013" s="1"/>
    </row>
    <row r="1046014" s="113" customFormat="1" customHeight="1" spans="8:16373">
      <c r="H1046014" s="117"/>
      <c r="I1046014" s="118"/>
      <c r="J1046014" s="118"/>
      <c r="K1046014" s="118"/>
      <c r="L1046014" s="118"/>
      <c r="M1046014" s="118"/>
      <c r="N1046014" s="118"/>
      <c r="O1046014" s="118"/>
      <c r="XES1046014" s="1"/>
    </row>
    <row r="1046015" s="113" customFormat="1" customHeight="1" spans="8:16373">
      <c r="H1046015" s="117"/>
      <c r="I1046015" s="118"/>
      <c r="J1046015" s="118"/>
      <c r="K1046015" s="118"/>
      <c r="L1046015" s="118"/>
      <c r="M1046015" s="118"/>
      <c r="N1046015" s="118"/>
      <c r="O1046015" s="118"/>
      <c r="XES1046015" s="1"/>
    </row>
    <row r="1046016" s="113" customFormat="1" customHeight="1" spans="8:16373">
      <c r="H1046016" s="117"/>
      <c r="I1046016" s="118"/>
      <c r="J1046016" s="118"/>
      <c r="K1046016" s="118"/>
      <c r="L1046016" s="118"/>
      <c r="M1046016" s="118"/>
      <c r="N1046016" s="118"/>
      <c r="O1046016" s="118"/>
      <c r="XES1046016" s="1"/>
    </row>
    <row r="1046017" s="113" customFormat="1" customHeight="1" spans="8:16373">
      <c r="H1046017" s="117"/>
      <c r="I1046017" s="118"/>
      <c r="J1046017" s="118"/>
      <c r="K1046017" s="118"/>
      <c r="L1046017" s="118"/>
      <c r="M1046017" s="118"/>
      <c r="N1046017" s="118"/>
      <c r="O1046017" s="118"/>
      <c r="XES1046017" s="1"/>
    </row>
    <row r="1046018" s="113" customFormat="1" customHeight="1" spans="8:16373">
      <c r="H1046018" s="117"/>
      <c r="I1046018" s="118"/>
      <c r="J1046018" s="118"/>
      <c r="K1046018" s="118"/>
      <c r="L1046018" s="118"/>
      <c r="M1046018" s="118"/>
      <c r="N1046018" s="118"/>
      <c r="O1046018" s="118"/>
      <c r="XES1046018" s="1"/>
    </row>
    <row r="1046019" s="113" customFormat="1" customHeight="1" spans="8:16373">
      <c r="H1046019" s="117"/>
      <c r="I1046019" s="118"/>
      <c r="J1046019" s="118"/>
      <c r="K1046019" s="118"/>
      <c r="L1046019" s="118"/>
      <c r="M1046019" s="118"/>
      <c r="N1046019" s="118"/>
      <c r="O1046019" s="118"/>
      <c r="XES1046019" s="1"/>
    </row>
    <row r="1046020" s="113" customFormat="1" customHeight="1" spans="8:16373">
      <c r="H1046020" s="117"/>
      <c r="I1046020" s="118"/>
      <c r="J1046020" s="118"/>
      <c r="K1046020" s="118"/>
      <c r="L1046020" s="118"/>
      <c r="M1046020" s="118"/>
      <c r="N1046020" s="118"/>
      <c r="O1046020" s="118"/>
      <c r="XES1046020" s="1"/>
    </row>
    <row r="1046021" s="113" customFormat="1" customHeight="1" spans="8:16373">
      <c r="H1046021" s="117"/>
      <c r="I1046021" s="118"/>
      <c r="J1046021" s="118"/>
      <c r="K1046021" s="118"/>
      <c r="L1046021" s="118"/>
      <c r="M1046021" s="118"/>
      <c r="N1046021" s="118"/>
      <c r="O1046021" s="118"/>
      <c r="XES1046021" s="1"/>
    </row>
    <row r="1046022" s="113" customFormat="1" customHeight="1" spans="8:16373">
      <c r="H1046022" s="117"/>
      <c r="I1046022" s="118"/>
      <c r="J1046022" s="118"/>
      <c r="K1046022" s="118"/>
      <c r="L1046022" s="118"/>
      <c r="M1046022" s="118"/>
      <c r="N1046022" s="118"/>
      <c r="O1046022" s="118"/>
      <c r="XES1046022" s="1"/>
    </row>
    <row r="1046023" s="113" customFormat="1" customHeight="1" spans="8:16373">
      <c r="H1046023" s="117"/>
      <c r="I1046023" s="118"/>
      <c r="J1046023" s="118"/>
      <c r="K1046023" s="118"/>
      <c r="L1046023" s="118"/>
      <c r="M1046023" s="118"/>
      <c r="N1046023" s="118"/>
      <c r="O1046023" s="118"/>
      <c r="XES1046023" s="1"/>
    </row>
    <row r="1046024" s="113" customFormat="1" customHeight="1" spans="8:16373">
      <c r="H1046024" s="117"/>
      <c r="I1046024" s="118"/>
      <c r="J1046024" s="118"/>
      <c r="K1046024" s="118"/>
      <c r="L1046024" s="118"/>
      <c r="M1046024" s="118"/>
      <c r="N1046024" s="118"/>
      <c r="O1046024" s="118"/>
      <c r="XES1046024" s="1"/>
    </row>
    <row r="1046025" s="113" customFormat="1" customHeight="1" spans="8:16373">
      <c r="H1046025" s="117"/>
      <c r="I1046025" s="118"/>
      <c r="J1046025" s="118"/>
      <c r="K1046025" s="118"/>
      <c r="L1046025" s="118"/>
      <c r="M1046025" s="118"/>
      <c r="N1046025" s="118"/>
      <c r="O1046025" s="118"/>
      <c r="XES1046025" s="1"/>
    </row>
    <row r="1046026" s="113" customFormat="1" customHeight="1" spans="8:16373">
      <c r="H1046026" s="117"/>
      <c r="I1046026" s="118"/>
      <c r="J1046026" s="118"/>
      <c r="K1046026" s="118"/>
      <c r="L1046026" s="118"/>
      <c r="M1046026" s="118"/>
      <c r="N1046026" s="118"/>
      <c r="O1046026" s="118"/>
      <c r="XES1046026" s="1"/>
    </row>
    <row r="1046027" s="113" customFormat="1" customHeight="1" spans="8:16373">
      <c r="H1046027" s="117"/>
      <c r="I1046027" s="118"/>
      <c r="J1046027" s="118"/>
      <c r="K1046027" s="118"/>
      <c r="L1046027" s="118"/>
      <c r="M1046027" s="118"/>
      <c r="N1046027" s="118"/>
      <c r="O1046027" s="118"/>
      <c r="XES1046027" s="1"/>
    </row>
    <row r="1046028" s="113" customFormat="1" customHeight="1" spans="8:16373">
      <c r="H1046028" s="117"/>
      <c r="I1046028" s="118"/>
      <c r="J1046028" s="118"/>
      <c r="K1046028" s="118"/>
      <c r="L1046028" s="118"/>
      <c r="M1046028" s="118"/>
      <c r="N1046028" s="118"/>
      <c r="O1046028" s="118"/>
      <c r="XES1046028" s="1"/>
    </row>
    <row r="1046029" s="113" customFormat="1" customHeight="1" spans="8:16373">
      <c r="H1046029" s="117"/>
      <c r="I1046029" s="118"/>
      <c r="J1046029" s="118"/>
      <c r="K1046029" s="118"/>
      <c r="L1046029" s="118"/>
      <c r="M1046029" s="118"/>
      <c r="N1046029" s="118"/>
      <c r="O1046029" s="118"/>
      <c r="XES1046029" s="1"/>
    </row>
    <row r="1046030" s="113" customFormat="1" customHeight="1" spans="8:16373">
      <c r="H1046030" s="117"/>
      <c r="I1046030" s="118"/>
      <c r="J1046030" s="118"/>
      <c r="K1046030" s="118"/>
      <c r="L1046030" s="118"/>
      <c r="M1046030" s="118"/>
      <c r="N1046030" s="118"/>
      <c r="O1046030" s="118"/>
      <c r="XES1046030" s="1"/>
    </row>
    <row r="1046031" s="113" customFormat="1" customHeight="1" spans="8:16373">
      <c r="H1046031" s="117"/>
      <c r="I1046031" s="118"/>
      <c r="J1046031" s="118"/>
      <c r="K1046031" s="118"/>
      <c r="L1046031" s="118"/>
      <c r="M1046031" s="118"/>
      <c r="N1046031" s="118"/>
      <c r="O1046031" s="118"/>
      <c r="XES1046031" s="1"/>
    </row>
    <row r="1046032" s="113" customFormat="1" customHeight="1" spans="8:16373">
      <c r="H1046032" s="117"/>
      <c r="I1046032" s="118"/>
      <c r="J1046032" s="118"/>
      <c r="K1046032" s="118"/>
      <c r="L1046032" s="118"/>
      <c r="M1046032" s="118"/>
      <c r="N1046032" s="118"/>
      <c r="O1046032" s="118"/>
      <c r="XES1046032" s="1"/>
    </row>
    <row r="1046033" s="113" customFormat="1" customHeight="1" spans="8:16373">
      <c r="H1046033" s="117"/>
      <c r="I1046033" s="118"/>
      <c r="J1046033" s="118"/>
      <c r="K1046033" s="118"/>
      <c r="L1046033" s="118"/>
      <c r="M1046033" s="118"/>
      <c r="N1046033" s="118"/>
      <c r="O1046033" s="118"/>
      <c r="XES1046033" s="1"/>
    </row>
    <row r="1046034" s="113" customFormat="1" customHeight="1" spans="8:16373">
      <c r="H1046034" s="117"/>
      <c r="I1046034" s="118"/>
      <c r="J1046034" s="118"/>
      <c r="K1046034" s="118"/>
      <c r="L1046034" s="118"/>
      <c r="M1046034" s="118"/>
      <c r="N1046034" s="118"/>
      <c r="O1046034" s="118"/>
      <c r="XES1046034" s="1"/>
    </row>
    <row r="1046035" s="113" customFormat="1" customHeight="1" spans="8:16373">
      <c r="H1046035" s="117"/>
      <c r="I1046035" s="118"/>
      <c r="J1046035" s="118"/>
      <c r="K1046035" s="118"/>
      <c r="L1046035" s="118"/>
      <c r="M1046035" s="118"/>
      <c r="N1046035" s="118"/>
      <c r="O1046035" s="118"/>
      <c r="XES1046035" s="1"/>
    </row>
    <row r="1046036" s="113" customFormat="1" customHeight="1" spans="8:16373">
      <c r="H1046036" s="117"/>
      <c r="I1046036" s="118"/>
      <c r="J1046036" s="118"/>
      <c r="K1046036" s="118"/>
      <c r="L1046036" s="118"/>
      <c r="M1046036" s="118"/>
      <c r="N1046036" s="118"/>
      <c r="O1046036" s="118"/>
      <c r="XES1046036" s="1"/>
    </row>
    <row r="1046037" s="113" customFormat="1" customHeight="1" spans="8:16373">
      <c r="H1046037" s="117"/>
      <c r="I1046037" s="118"/>
      <c r="J1046037" s="118"/>
      <c r="K1046037" s="118"/>
      <c r="L1046037" s="118"/>
      <c r="M1046037" s="118"/>
      <c r="N1046037" s="118"/>
      <c r="O1046037" s="118"/>
      <c r="XES1046037" s="1"/>
    </row>
    <row r="1046038" s="113" customFormat="1" customHeight="1" spans="8:16373">
      <c r="H1046038" s="117"/>
      <c r="I1046038" s="118"/>
      <c r="J1046038" s="118"/>
      <c r="K1046038" s="118"/>
      <c r="L1046038" s="118"/>
      <c r="M1046038" s="118"/>
      <c r="N1046038" s="118"/>
      <c r="O1046038" s="118"/>
      <c r="XES1046038" s="1"/>
    </row>
    <row r="1046039" s="113" customFormat="1" customHeight="1" spans="8:16373">
      <c r="H1046039" s="117"/>
      <c r="I1046039" s="118"/>
      <c r="J1046039" s="118"/>
      <c r="K1046039" s="118"/>
      <c r="L1046039" s="118"/>
      <c r="M1046039" s="118"/>
      <c r="N1046039" s="118"/>
      <c r="O1046039" s="118"/>
      <c r="XES1046039" s="1"/>
    </row>
    <row r="1046040" s="113" customFormat="1" customHeight="1" spans="8:16373">
      <c r="H1046040" s="117"/>
      <c r="I1046040" s="118"/>
      <c r="J1046040" s="118"/>
      <c r="K1046040" s="118"/>
      <c r="L1046040" s="118"/>
      <c r="M1046040" s="118"/>
      <c r="N1046040" s="118"/>
      <c r="O1046040" s="118"/>
      <c r="XES1046040" s="1"/>
    </row>
    <row r="1046041" s="113" customFormat="1" customHeight="1" spans="8:16373">
      <c r="H1046041" s="117"/>
      <c r="I1046041" s="118"/>
      <c r="J1046041" s="118"/>
      <c r="K1046041" s="118"/>
      <c r="L1046041" s="118"/>
      <c r="M1046041" s="118"/>
      <c r="N1046041" s="118"/>
      <c r="O1046041" s="118"/>
      <c r="XES1046041" s="1"/>
    </row>
    <row r="1046042" s="113" customFormat="1" customHeight="1" spans="8:16373">
      <c r="H1046042" s="117"/>
      <c r="I1046042" s="118"/>
      <c r="J1046042" s="118"/>
      <c r="K1046042" s="118"/>
      <c r="L1046042" s="118"/>
      <c r="M1046042" s="118"/>
      <c r="N1046042" s="118"/>
      <c r="O1046042" s="118"/>
      <c r="XES1046042" s="1"/>
    </row>
    <row r="1046043" s="113" customFormat="1" customHeight="1" spans="8:16373">
      <c r="H1046043" s="117"/>
      <c r="I1046043" s="118"/>
      <c r="J1046043" s="118"/>
      <c r="K1046043" s="118"/>
      <c r="L1046043" s="118"/>
      <c r="M1046043" s="118"/>
      <c r="N1046043" s="118"/>
      <c r="O1046043" s="118"/>
      <c r="XES1046043" s="1"/>
    </row>
    <row r="1046044" s="113" customFormat="1" customHeight="1" spans="8:16373">
      <c r="H1046044" s="117"/>
      <c r="I1046044" s="118"/>
      <c r="J1046044" s="118"/>
      <c r="K1046044" s="118"/>
      <c r="L1046044" s="118"/>
      <c r="M1046044" s="118"/>
      <c r="N1046044" s="118"/>
      <c r="O1046044" s="118"/>
      <c r="XES1046044" s="1"/>
    </row>
    <row r="1046045" s="113" customFormat="1" customHeight="1" spans="8:16373">
      <c r="H1046045" s="117"/>
      <c r="I1046045" s="118"/>
      <c r="J1046045" s="118"/>
      <c r="K1046045" s="118"/>
      <c r="L1046045" s="118"/>
      <c r="M1046045" s="118"/>
      <c r="N1046045" s="118"/>
      <c r="O1046045" s="118"/>
      <c r="XES1046045" s="1"/>
    </row>
    <row r="1046046" s="113" customFormat="1" customHeight="1" spans="8:16373">
      <c r="H1046046" s="117"/>
      <c r="I1046046" s="118"/>
      <c r="J1046046" s="118"/>
      <c r="K1046046" s="118"/>
      <c r="L1046046" s="118"/>
      <c r="M1046046" s="118"/>
      <c r="N1046046" s="118"/>
      <c r="O1046046" s="118"/>
      <c r="XES1046046" s="1"/>
    </row>
    <row r="1046047" s="113" customFormat="1" customHeight="1" spans="8:16373">
      <c r="H1046047" s="117"/>
      <c r="I1046047" s="118"/>
      <c r="J1046047" s="118"/>
      <c r="K1046047" s="118"/>
      <c r="L1046047" s="118"/>
      <c r="M1046047" s="118"/>
      <c r="N1046047" s="118"/>
      <c r="O1046047" s="118"/>
      <c r="XES1046047" s="1"/>
    </row>
    <row r="1046048" s="113" customFormat="1" customHeight="1" spans="8:16373">
      <c r="H1046048" s="117"/>
      <c r="I1046048" s="118"/>
      <c r="J1046048" s="118"/>
      <c r="K1046048" s="118"/>
      <c r="L1046048" s="118"/>
      <c r="M1046048" s="118"/>
      <c r="N1046048" s="118"/>
      <c r="O1046048" s="118"/>
      <c r="XES1046048" s="1"/>
    </row>
    <row r="1046049" s="113" customFormat="1" customHeight="1" spans="8:16373">
      <c r="H1046049" s="117"/>
      <c r="I1046049" s="118"/>
      <c r="J1046049" s="118"/>
      <c r="K1046049" s="118"/>
      <c r="L1046049" s="118"/>
      <c r="M1046049" s="118"/>
      <c r="N1046049" s="118"/>
      <c r="O1046049" s="118"/>
      <c r="XES1046049" s="1"/>
    </row>
    <row r="1046050" s="113" customFormat="1" customHeight="1" spans="8:16373">
      <c r="H1046050" s="117"/>
      <c r="I1046050" s="118"/>
      <c r="J1046050" s="118"/>
      <c r="K1046050" s="118"/>
      <c r="L1046050" s="118"/>
      <c r="M1046050" s="118"/>
      <c r="N1046050" s="118"/>
      <c r="O1046050" s="118"/>
      <c r="XES1046050" s="1"/>
    </row>
    <row r="1046051" s="113" customFormat="1" customHeight="1" spans="8:16373">
      <c r="H1046051" s="117"/>
      <c r="I1046051" s="118"/>
      <c r="J1046051" s="118"/>
      <c r="K1046051" s="118"/>
      <c r="L1046051" s="118"/>
      <c r="M1046051" s="118"/>
      <c r="N1046051" s="118"/>
      <c r="O1046051" s="118"/>
      <c r="XES1046051" s="1"/>
    </row>
    <row r="1046052" s="113" customFormat="1" customHeight="1" spans="8:16373">
      <c r="H1046052" s="117"/>
      <c r="I1046052" s="118"/>
      <c r="J1046052" s="118"/>
      <c r="K1046052" s="118"/>
      <c r="L1046052" s="118"/>
      <c r="M1046052" s="118"/>
      <c r="N1046052" s="118"/>
      <c r="O1046052" s="118"/>
      <c r="XES1046052" s="1"/>
    </row>
    <row r="1046053" s="113" customFormat="1" customHeight="1" spans="8:16373">
      <c r="H1046053" s="117"/>
      <c r="I1046053" s="118"/>
      <c r="J1046053" s="118"/>
      <c r="K1046053" s="118"/>
      <c r="L1046053" s="118"/>
      <c r="M1046053" s="118"/>
      <c r="N1046053" s="118"/>
      <c r="O1046053" s="118"/>
      <c r="XES1046053" s="1"/>
    </row>
    <row r="1046054" s="113" customFormat="1" customHeight="1" spans="8:16373">
      <c r="H1046054" s="117"/>
      <c r="I1046054" s="118"/>
      <c r="J1046054" s="118"/>
      <c r="K1046054" s="118"/>
      <c r="L1046054" s="118"/>
      <c r="M1046054" s="118"/>
      <c r="N1046054" s="118"/>
      <c r="O1046054" s="118"/>
      <c r="XES1046054" s="1"/>
    </row>
    <row r="1046055" s="113" customFormat="1" customHeight="1" spans="8:16373">
      <c r="H1046055" s="117"/>
      <c r="I1046055" s="118"/>
      <c r="J1046055" s="118"/>
      <c r="K1046055" s="118"/>
      <c r="L1046055" s="118"/>
      <c r="M1046055" s="118"/>
      <c r="N1046055" s="118"/>
      <c r="O1046055" s="118"/>
      <c r="XES1046055" s="1"/>
    </row>
    <row r="1046056" s="113" customFormat="1" customHeight="1" spans="8:16373">
      <c r="H1046056" s="117"/>
      <c r="I1046056" s="118"/>
      <c r="J1046056" s="118"/>
      <c r="K1046056" s="118"/>
      <c r="L1046056" s="118"/>
      <c r="M1046056" s="118"/>
      <c r="N1046056" s="118"/>
      <c r="O1046056" s="118"/>
      <c r="XES1046056" s="1"/>
    </row>
    <row r="1046057" s="113" customFormat="1" customHeight="1" spans="8:16373">
      <c r="H1046057" s="117"/>
      <c r="I1046057" s="118"/>
      <c r="J1046057" s="118"/>
      <c r="K1046057" s="118"/>
      <c r="L1046057" s="118"/>
      <c r="M1046057" s="118"/>
      <c r="N1046057" s="118"/>
      <c r="O1046057" s="118"/>
      <c r="XES1046057" s="1"/>
    </row>
    <row r="1046058" s="113" customFormat="1" customHeight="1" spans="8:16373">
      <c r="H1046058" s="117"/>
      <c r="I1046058" s="118"/>
      <c r="J1046058" s="118"/>
      <c r="K1046058" s="118"/>
      <c r="L1046058" s="118"/>
      <c r="M1046058" s="118"/>
      <c r="N1046058" s="118"/>
      <c r="O1046058" s="118"/>
      <c r="XES1046058" s="1"/>
    </row>
    <row r="1046059" s="113" customFormat="1" customHeight="1" spans="8:16373">
      <c r="H1046059" s="117"/>
      <c r="I1046059" s="118"/>
      <c r="J1046059" s="118"/>
      <c r="K1046059" s="118"/>
      <c r="L1046059" s="118"/>
      <c r="M1046059" s="118"/>
      <c r="N1046059" s="118"/>
      <c r="O1046059" s="118"/>
      <c r="XES1046059" s="1"/>
    </row>
    <row r="1046060" s="113" customFormat="1" customHeight="1" spans="8:16373">
      <c r="H1046060" s="117"/>
      <c r="I1046060" s="118"/>
      <c r="J1046060" s="118"/>
      <c r="K1046060" s="118"/>
      <c r="L1046060" s="118"/>
      <c r="M1046060" s="118"/>
      <c r="N1046060" s="118"/>
      <c r="O1046060" s="118"/>
      <c r="XES1046060" s="1"/>
    </row>
    <row r="1046061" s="113" customFormat="1" customHeight="1" spans="8:16373">
      <c r="H1046061" s="117"/>
      <c r="I1046061" s="118"/>
      <c r="J1046061" s="118"/>
      <c r="K1046061" s="118"/>
      <c r="L1046061" s="118"/>
      <c r="M1046061" s="118"/>
      <c r="N1046061" s="118"/>
      <c r="O1046061" s="118"/>
      <c r="XES1046061" s="1"/>
    </row>
    <row r="1046062" s="113" customFormat="1" customHeight="1" spans="8:16373">
      <c r="H1046062" s="117"/>
      <c r="I1046062" s="118"/>
      <c r="J1046062" s="118"/>
      <c r="K1046062" s="118"/>
      <c r="L1046062" s="118"/>
      <c r="M1046062" s="118"/>
      <c r="N1046062" s="118"/>
      <c r="O1046062" s="118"/>
      <c r="XES1046062" s="1"/>
    </row>
    <row r="1046063" s="113" customFormat="1" customHeight="1" spans="8:16373">
      <c r="H1046063" s="117"/>
      <c r="I1046063" s="118"/>
      <c r="J1046063" s="118"/>
      <c r="K1046063" s="118"/>
      <c r="L1046063" s="118"/>
      <c r="M1046063" s="118"/>
      <c r="N1046063" s="118"/>
      <c r="O1046063" s="118"/>
      <c r="XES1046063" s="1"/>
    </row>
    <row r="1046064" s="113" customFormat="1" customHeight="1" spans="8:16373">
      <c r="H1046064" s="117"/>
      <c r="I1046064" s="118"/>
      <c r="J1046064" s="118"/>
      <c r="K1046064" s="118"/>
      <c r="L1046064" s="118"/>
      <c r="M1046064" s="118"/>
      <c r="N1046064" s="118"/>
      <c r="O1046064" s="118"/>
      <c r="XES1046064" s="1"/>
    </row>
    <row r="1046065" s="113" customFormat="1" customHeight="1" spans="8:16373">
      <c r="H1046065" s="117"/>
      <c r="I1046065" s="118"/>
      <c r="J1046065" s="118"/>
      <c r="K1046065" s="118"/>
      <c r="L1046065" s="118"/>
      <c r="M1046065" s="118"/>
      <c r="N1046065" s="118"/>
      <c r="O1046065" s="118"/>
      <c r="XES1046065" s="1"/>
    </row>
    <row r="1046066" s="113" customFormat="1" customHeight="1" spans="8:16373">
      <c r="H1046066" s="117"/>
      <c r="I1046066" s="118"/>
      <c r="J1046066" s="118"/>
      <c r="K1046066" s="118"/>
      <c r="L1046066" s="118"/>
      <c r="M1046066" s="118"/>
      <c r="N1046066" s="118"/>
      <c r="O1046066" s="118"/>
      <c r="XES1046066" s="1"/>
    </row>
    <row r="1046067" s="113" customFormat="1" customHeight="1" spans="8:16373">
      <c r="H1046067" s="117"/>
      <c r="I1046067" s="118"/>
      <c r="J1046067" s="118"/>
      <c r="K1046067" s="118"/>
      <c r="L1046067" s="118"/>
      <c r="M1046067" s="118"/>
      <c r="N1046067" s="118"/>
      <c r="O1046067" s="118"/>
      <c r="XES1046067" s="1"/>
    </row>
    <row r="1046068" s="113" customFormat="1" customHeight="1" spans="8:16373">
      <c r="H1046068" s="117"/>
      <c r="I1046068" s="118"/>
      <c r="J1046068" s="118"/>
      <c r="K1046068" s="118"/>
      <c r="L1046068" s="118"/>
      <c r="M1046068" s="118"/>
      <c r="N1046068" s="118"/>
      <c r="O1046068" s="118"/>
      <c r="XES1046068" s="1"/>
    </row>
    <row r="1046069" s="113" customFormat="1" customHeight="1" spans="8:16373">
      <c r="H1046069" s="117"/>
      <c r="I1046069" s="118"/>
      <c r="J1046069" s="118"/>
      <c r="K1046069" s="118"/>
      <c r="L1046069" s="118"/>
      <c r="M1046069" s="118"/>
      <c r="N1046069" s="118"/>
      <c r="O1046069" s="118"/>
      <c r="XES1046069" s="1"/>
    </row>
    <row r="1046070" s="113" customFormat="1" customHeight="1" spans="8:16373">
      <c r="H1046070" s="117"/>
      <c r="I1046070" s="118"/>
      <c r="J1046070" s="118"/>
      <c r="K1046070" s="118"/>
      <c r="L1046070" s="118"/>
      <c r="M1046070" s="118"/>
      <c r="N1046070" s="118"/>
      <c r="O1046070" s="118"/>
      <c r="XES1046070" s="1"/>
    </row>
    <row r="1046071" s="113" customFormat="1" customHeight="1" spans="8:16373">
      <c r="H1046071" s="117"/>
      <c r="I1046071" s="118"/>
      <c r="J1046071" s="118"/>
      <c r="K1046071" s="118"/>
      <c r="L1046071" s="118"/>
      <c r="M1046071" s="118"/>
      <c r="N1046071" s="118"/>
      <c r="O1046071" s="118"/>
      <c r="XES1046071" s="1"/>
    </row>
    <row r="1046072" s="113" customFormat="1" customHeight="1" spans="8:16373">
      <c r="H1046072" s="117"/>
      <c r="I1046072" s="118"/>
      <c r="J1046072" s="118"/>
      <c r="K1046072" s="118"/>
      <c r="L1046072" s="118"/>
      <c r="M1046072" s="118"/>
      <c r="N1046072" s="118"/>
      <c r="O1046072" s="118"/>
      <c r="XES1046072" s="1"/>
    </row>
    <row r="1046073" s="113" customFormat="1" customHeight="1" spans="8:16373">
      <c r="H1046073" s="117"/>
      <c r="I1046073" s="118"/>
      <c r="J1046073" s="118"/>
      <c r="K1046073" s="118"/>
      <c r="L1046073" s="118"/>
      <c r="M1046073" s="118"/>
      <c r="N1046073" s="118"/>
      <c r="O1046073" s="118"/>
      <c r="XES1046073" s="1"/>
    </row>
    <row r="1046074" s="113" customFormat="1" customHeight="1" spans="8:16373">
      <c r="H1046074" s="117"/>
      <c r="I1046074" s="118"/>
      <c r="J1046074" s="118"/>
      <c r="K1046074" s="118"/>
      <c r="L1046074" s="118"/>
      <c r="M1046074" s="118"/>
      <c r="N1046074" s="118"/>
      <c r="O1046074" s="118"/>
      <c r="XES1046074" s="1"/>
    </row>
    <row r="1046075" s="113" customFormat="1" customHeight="1" spans="8:16373">
      <c r="H1046075" s="117"/>
      <c r="I1046075" s="118"/>
      <c r="J1046075" s="118"/>
      <c r="K1046075" s="118"/>
      <c r="L1046075" s="118"/>
      <c r="M1046075" s="118"/>
      <c r="N1046075" s="118"/>
      <c r="O1046075" s="118"/>
      <c r="XES1046075" s="1"/>
    </row>
    <row r="1046076" s="113" customFormat="1" customHeight="1" spans="8:16373">
      <c r="H1046076" s="117"/>
      <c r="I1046076" s="118"/>
      <c r="J1046076" s="118"/>
      <c r="K1046076" s="118"/>
      <c r="L1046076" s="118"/>
      <c r="M1046076" s="118"/>
      <c r="N1046076" s="118"/>
      <c r="O1046076" s="118"/>
      <c r="XES1046076" s="1"/>
    </row>
    <row r="1046077" s="113" customFormat="1" customHeight="1" spans="8:16373">
      <c r="H1046077" s="117"/>
      <c r="I1046077" s="118"/>
      <c r="J1046077" s="118"/>
      <c r="K1046077" s="118"/>
      <c r="L1046077" s="118"/>
      <c r="M1046077" s="118"/>
      <c r="N1046077" s="118"/>
      <c r="O1046077" s="118"/>
      <c r="XES1046077" s="1"/>
    </row>
    <row r="1046078" s="113" customFormat="1" customHeight="1" spans="8:16373">
      <c r="H1046078" s="117"/>
      <c r="I1046078" s="118"/>
      <c r="J1046078" s="118"/>
      <c r="K1046078" s="118"/>
      <c r="L1046078" s="118"/>
      <c r="M1046078" s="118"/>
      <c r="N1046078" s="118"/>
      <c r="O1046078" s="118"/>
      <c r="XES1046078" s="1"/>
    </row>
    <row r="1046079" s="113" customFormat="1" customHeight="1" spans="8:16373">
      <c r="H1046079" s="117"/>
      <c r="I1046079" s="118"/>
      <c r="J1046079" s="118"/>
      <c r="K1046079" s="118"/>
      <c r="L1046079" s="118"/>
      <c r="M1046079" s="118"/>
      <c r="N1046079" s="118"/>
      <c r="O1046079" s="118"/>
      <c r="XES1046079" s="1"/>
    </row>
    <row r="1046080" s="113" customFormat="1" customHeight="1" spans="8:16373">
      <c r="H1046080" s="117"/>
      <c r="I1046080" s="118"/>
      <c r="J1046080" s="118"/>
      <c r="K1046080" s="118"/>
      <c r="L1046080" s="118"/>
      <c r="M1046080" s="118"/>
      <c r="N1046080" s="118"/>
      <c r="O1046080" s="118"/>
      <c r="XES1046080" s="1"/>
    </row>
    <row r="1046081" s="113" customFormat="1" customHeight="1" spans="8:16373">
      <c r="H1046081" s="117"/>
      <c r="I1046081" s="118"/>
      <c r="J1046081" s="118"/>
      <c r="K1046081" s="118"/>
      <c r="L1046081" s="118"/>
      <c r="M1046081" s="118"/>
      <c r="N1046081" s="118"/>
      <c r="O1046081" s="118"/>
      <c r="XES1046081" s="1"/>
    </row>
    <row r="1046082" s="113" customFormat="1" customHeight="1" spans="8:16373">
      <c r="H1046082" s="117"/>
      <c r="I1046082" s="118"/>
      <c r="J1046082" s="118"/>
      <c r="K1046082" s="118"/>
      <c r="L1046082" s="118"/>
      <c r="M1046082" s="118"/>
      <c r="N1046082" s="118"/>
      <c r="O1046082" s="118"/>
      <c r="XES1046082" s="1"/>
    </row>
    <row r="1046083" s="113" customFormat="1" customHeight="1" spans="8:16373">
      <c r="H1046083" s="117"/>
      <c r="I1046083" s="118"/>
      <c r="J1046083" s="118"/>
      <c r="K1046083" s="118"/>
      <c r="L1046083" s="118"/>
      <c r="M1046083" s="118"/>
      <c r="N1046083" s="118"/>
      <c r="O1046083" s="118"/>
      <c r="XES1046083" s="1"/>
    </row>
    <row r="1046084" s="113" customFormat="1" customHeight="1" spans="8:16373">
      <c r="H1046084" s="117"/>
      <c r="I1046084" s="118"/>
      <c r="J1046084" s="118"/>
      <c r="K1046084" s="118"/>
      <c r="L1046084" s="118"/>
      <c r="M1046084" s="118"/>
      <c r="N1046084" s="118"/>
      <c r="O1046084" s="118"/>
      <c r="XES1046084" s="1"/>
    </row>
    <row r="1046085" s="113" customFormat="1" customHeight="1" spans="8:16373">
      <c r="H1046085" s="117"/>
      <c r="I1046085" s="118"/>
      <c r="J1046085" s="118"/>
      <c r="K1046085" s="118"/>
      <c r="L1046085" s="118"/>
      <c r="M1046085" s="118"/>
      <c r="N1046085" s="118"/>
      <c r="O1046085" s="118"/>
      <c r="XES1046085" s="1"/>
    </row>
    <row r="1046086" s="113" customFormat="1" customHeight="1" spans="8:16373">
      <c r="H1046086" s="117"/>
      <c r="I1046086" s="118"/>
      <c r="J1046086" s="118"/>
      <c r="K1046086" s="118"/>
      <c r="L1046086" s="118"/>
      <c r="M1046086" s="118"/>
      <c r="N1046086" s="118"/>
      <c r="O1046086" s="118"/>
      <c r="XES1046086" s="1"/>
    </row>
    <row r="1046087" s="113" customFormat="1" customHeight="1" spans="8:16373">
      <c r="H1046087" s="117"/>
      <c r="I1046087" s="118"/>
      <c r="J1046087" s="118"/>
      <c r="K1046087" s="118"/>
      <c r="L1046087" s="118"/>
      <c r="M1046087" s="118"/>
      <c r="N1046087" s="118"/>
      <c r="O1046087" s="118"/>
      <c r="XES1046087" s="1"/>
    </row>
    <row r="1046088" s="113" customFormat="1" customHeight="1" spans="8:16373">
      <c r="H1046088" s="117"/>
      <c r="I1046088" s="118"/>
      <c r="J1046088" s="118"/>
      <c r="K1046088" s="118"/>
      <c r="L1046088" s="118"/>
      <c r="M1046088" s="118"/>
      <c r="N1046088" s="118"/>
      <c r="O1046088" s="118"/>
      <c r="XES1046088" s="1"/>
    </row>
    <row r="1046089" s="113" customFormat="1" customHeight="1" spans="8:16373">
      <c r="H1046089" s="117"/>
      <c r="I1046089" s="118"/>
      <c r="J1046089" s="118"/>
      <c r="K1046089" s="118"/>
      <c r="L1046089" s="118"/>
      <c r="M1046089" s="118"/>
      <c r="N1046089" s="118"/>
      <c r="O1046089" s="118"/>
      <c r="XES1046089" s="1"/>
    </row>
    <row r="1046090" s="113" customFormat="1" customHeight="1" spans="8:16373">
      <c r="H1046090" s="117"/>
      <c r="I1046090" s="118"/>
      <c r="J1046090" s="118"/>
      <c r="K1046090" s="118"/>
      <c r="L1046090" s="118"/>
      <c r="M1046090" s="118"/>
      <c r="N1046090" s="118"/>
      <c r="O1046090" s="118"/>
      <c r="XES1046090" s="1"/>
    </row>
    <row r="1046091" s="113" customFormat="1" customHeight="1" spans="8:16373">
      <c r="H1046091" s="117"/>
      <c r="I1046091" s="118"/>
      <c r="J1046091" s="118"/>
      <c r="K1046091" s="118"/>
      <c r="L1046091" s="118"/>
      <c r="M1046091" s="118"/>
      <c r="N1046091" s="118"/>
      <c r="O1046091" s="118"/>
      <c r="XES1046091" s="1"/>
    </row>
    <row r="1046092" s="113" customFormat="1" customHeight="1" spans="8:16373">
      <c r="H1046092" s="117"/>
      <c r="I1046092" s="118"/>
      <c r="J1046092" s="118"/>
      <c r="K1046092" s="118"/>
      <c r="L1046092" s="118"/>
      <c r="M1046092" s="118"/>
      <c r="N1046092" s="118"/>
      <c r="O1046092" s="118"/>
      <c r="XES1046092" s="1"/>
    </row>
    <row r="1046093" s="113" customFormat="1" customHeight="1" spans="8:16373">
      <c r="H1046093" s="117"/>
      <c r="I1046093" s="118"/>
      <c r="J1046093" s="118"/>
      <c r="K1046093" s="118"/>
      <c r="L1046093" s="118"/>
      <c r="M1046093" s="118"/>
      <c r="N1046093" s="118"/>
      <c r="O1046093" s="118"/>
      <c r="XES1046093" s="1"/>
    </row>
    <row r="1046094" s="113" customFormat="1" customHeight="1" spans="8:16373">
      <c r="H1046094" s="117"/>
      <c r="I1046094" s="118"/>
      <c r="J1046094" s="118"/>
      <c r="K1046094" s="118"/>
      <c r="L1046094" s="118"/>
      <c r="M1046094" s="118"/>
      <c r="N1046094" s="118"/>
      <c r="O1046094" s="118"/>
      <c r="XES1046094" s="1"/>
    </row>
    <row r="1046095" s="113" customFormat="1" customHeight="1" spans="8:16373">
      <c r="H1046095" s="117"/>
      <c r="I1046095" s="118"/>
      <c r="J1046095" s="118"/>
      <c r="K1046095" s="118"/>
      <c r="L1046095" s="118"/>
      <c r="M1046095" s="118"/>
      <c r="N1046095" s="118"/>
      <c r="O1046095" s="118"/>
      <c r="XES1046095" s="1"/>
    </row>
    <row r="1046096" s="113" customFormat="1" customHeight="1" spans="8:16373">
      <c r="H1046096" s="117"/>
      <c r="I1046096" s="118"/>
      <c r="J1046096" s="118"/>
      <c r="K1046096" s="118"/>
      <c r="L1046096" s="118"/>
      <c r="M1046096" s="118"/>
      <c r="N1046096" s="118"/>
      <c r="O1046096" s="118"/>
      <c r="XES1046096" s="1"/>
    </row>
    <row r="1046097" s="113" customFormat="1" customHeight="1" spans="8:16373">
      <c r="H1046097" s="117"/>
      <c r="I1046097" s="118"/>
      <c r="J1046097" s="118"/>
      <c r="K1046097" s="118"/>
      <c r="L1046097" s="118"/>
      <c r="M1046097" s="118"/>
      <c r="N1046097" s="118"/>
      <c r="O1046097" s="118"/>
      <c r="XES1046097" s="1"/>
    </row>
    <row r="1046098" s="113" customFormat="1" customHeight="1" spans="8:16373">
      <c r="H1046098" s="117"/>
      <c r="I1046098" s="118"/>
      <c r="J1046098" s="118"/>
      <c r="K1046098" s="118"/>
      <c r="L1046098" s="118"/>
      <c r="M1046098" s="118"/>
      <c r="N1046098" s="118"/>
      <c r="O1046098" s="118"/>
      <c r="XES1046098" s="1"/>
    </row>
    <row r="1046099" s="113" customFormat="1" customHeight="1" spans="8:16373">
      <c r="H1046099" s="117"/>
      <c r="I1046099" s="118"/>
      <c r="J1046099" s="118"/>
      <c r="K1046099" s="118"/>
      <c r="L1046099" s="118"/>
      <c r="M1046099" s="118"/>
      <c r="N1046099" s="118"/>
      <c r="O1046099" s="118"/>
      <c r="XES1046099" s="1"/>
    </row>
    <row r="1046100" s="113" customFormat="1" customHeight="1" spans="8:16373">
      <c r="H1046100" s="117"/>
      <c r="I1046100" s="118"/>
      <c r="J1046100" s="118"/>
      <c r="K1046100" s="118"/>
      <c r="L1046100" s="118"/>
      <c r="M1046100" s="118"/>
      <c r="N1046100" s="118"/>
      <c r="O1046100" s="118"/>
      <c r="XES1046100" s="1"/>
    </row>
    <row r="1046101" s="113" customFormat="1" customHeight="1" spans="8:16373">
      <c r="H1046101" s="117"/>
      <c r="I1046101" s="118"/>
      <c r="J1046101" s="118"/>
      <c r="K1046101" s="118"/>
      <c r="L1046101" s="118"/>
      <c r="M1046101" s="118"/>
      <c r="N1046101" s="118"/>
      <c r="O1046101" s="118"/>
      <c r="XES1046101" s="1"/>
    </row>
    <row r="1046102" s="113" customFormat="1" customHeight="1" spans="8:16373">
      <c r="H1046102" s="117"/>
      <c r="I1046102" s="118"/>
      <c r="J1046102" s="118"/>
      <c r="K1046102" s="118"/>
      <c r="L1046102" s="118"/>
      <c r="M1046102" s="118"/>
      <c r="N1046102" s="118"/>
      <c r="O1046102" s="118"/>
      <c r="XES1046102" s="1"/>
    </row>
    <row r="1046103" s="113" customFormat="1" customHeight="1" spans="8:16373">
      <c r="H1046103" s="117"/>
      <c r="I1046103" s="118"/>
      <c r="J1046103" s="118"/>
      <c r="K1046103" s="118"/>
      <c r="L1046103" s="118"/>
      <c r="M1046103" s="118"/>
      <c r="N1046103" s="118"/>
      <c r="O1046103" s="118"/>
      <c r="XES1046103" s="1"/>
    </row>
    <row r="1046104" s="113" customFormat="1" customHeight="1" spans="8:16373">
      <c r="H1046104" s="117"/>
      <c r="I1046104" s="118"/>
      <c r="J1046104" s="118"/>
      <c r="K1046104" s="118"/>
      <c r="L1046104" s="118"/>
      <c r="M1046104" s="118"/>
      <c r="N1046104" s="118"/>
      <c r="O1046104" s="118"/>
      <c r="XES1046104" s="1"/>
    </row>
    <row r="1046105" s="113" customFormat="1" customHeight="1" spans="8:16373">
      <c r="H1046105" s="117"/>
      <c r="I1046105" s="118"/>
      <c r="J1046105" s="118"/>
      <c r="K1046105" s="118"/>
      <c r="L1046105" s="118"/>
      <c r="M1046105" s="118"/>
      <c r="N1046105" s="118"/>
      <c r="O1046105" s="118"/>
      <c r="XES1046105" s="1"/>
    </row>
    <row r="1046106" s="113" customFormat="1" customHeight="1" spans="8:16373">
      <c r="H1046106" s="117"/>
      <c r="I1046106" s="118"/>
      <c r="J1046106" s="118"/>
      <c r="K1046106" s="118"/>
      <c r="L1046106" s="118"/>
      <c r="M1046106" s="118"/>
      <c r="N1046106" s="118"/>
      <c r="O1046106" s="118"/>
      <c r="XES1046106" s="1"/>
    </row>
    <row r="1046107" s="113" customFormat="1" customHeight="1" spans="8:16373">
      <c r="H1046107" s="117"/>
      <c r="I1046107" s="118"/>
      <c r="J1046107" s="118"/>
      <c r="K1046107" s="118"/>
      <c r="L1046107" s="118"/>
      <c r="M1046107" s="118"/>
      <c r="N1046107" s="118"/>
      <c r="O1046107" s="118"/>
      <c r="XES1046107" s="1"/>
    </row>
    <row r="1046108" s="113" customFormat="1" customHeight="1" spans="8:16373">
      <c r="H1046108" s="117"/>
      <c r="I1046108" s="118"/>
      <c r="J1046108" s="118"/>
      <c r="K1046108" s="118"/>
      <c r="L1046108" s="118"/>
      <c r="M1046108" s="118"/>
      <c r="N1046108" s="118"/>
      <c r="O1046108" s="118"/>
      <c r="XES1046108" s="1"/>
    </row>
    <row r="1046109" s="113" customFormat="1" customHeight="1" spans="8:16373">
      <c r="H1046109" s="117"/>
      <c r="I1046109" s="118"/>
      <c r="J1046109" s="118"/>
      <c r="K1046109" s="118"/>
      <c r="L1046109" s="118"/>
      <c r="M1046109" s="118"/>
      <c r="N1046109" s="118"/>
      <c r="O1046109" s="118"/>
      <c r="XES1046109" s="1"/>
    </row>
    <row r="1046110" s="113" customFormat="1" customHeight="1" spans="8:16373">
      <c r="H1046110" s="117"/>
      <c r="I1046110" s="118"/>
      <c r="J1046110" s="118"/>
      <c r="K1046110" s="118"/>
      <c r="L1046110" s="118"/>
      <c r="M1046110" s="118"/>
      <c r="N1046110" s="118"/>
      <c r="O1046110" s="118"/>
      <c r="XES1046110" s="1"/>
    </row>
    <row r="1046111" s="113" customFormat="1" customHeight="1" spans="8:16373">
      <c r="H1046111" s="117"/>
      <c r="I1046111" s="118"/>
      <c r="J1046111" s="118"/>
      <c r="K1046111" s="118"/>
      <c r="L1046111" s="118"/>
      <c r="M1046111" s="118"/>
      <c r="N1046111" s="118"/>
      <c r="O1046111" s="118"/>
      <c r="XES1046111" s="1"/>
    </row>
    <row r="1046112" s="113" customFormat="1" customHeight="1" spans="8:16373">
      <c r="H1046112" s="117"/>
      <c r="I1046112" s="118"/>
      <c r="J1046112" s="118"/>
      <c r="K1046112" s="118"/>
      <c r="L1046112" s="118"/>
      <c r="M1046112" s="118"/>
      <c r="N1046112" s="118"/>
      <c r="O1046112" s="118"/>
      <c r="XES1046112" s="1"/>
    </row>
    <row r="1046113" s="113" customFormat="1" customHeight="1" spans="8:16373">
      <c r="H1046113" s="117"/>
      <c r="I1046113" s="118"/>
      <c r="J1046113" s="118"/>
      <c r="K1046113" s="118"/>
      <c r="L1046113" s="118"/>
      <c r="M1046113" s="118"/>
      <c r="N1046113" s="118"/>
      <c r="O1046113" s="118"/>
      <c r="XES1046113" s="1"/>
    </row>
    <row r="1046114" s="113" customFormat="1" customHeight="1" spans="8:16373">
      <c r="H1046114" s="117"/>
      <c r="I1046114" s="118"/>
      <c r="J1046114" s="118"/>
      <c r="K1046114" s="118"/>
      <c r="L1046114" s="118"/>
      <c r="M1046114" s="118"/>
      <c r="N1046114" s="118"/>
      <c r="O1046114" s="118"/>
      <c r="XES1046114" s="1"/>
    </row>
    <row r="1046115" s="113" customFormat="1" customHeight="1" spans="8:16373">
      <c r="H1046115" s="117"/>
      <c r="I1046115" s="118"/>
      <c r="J1046115" s="118"/>
      <c r="K1046115" s="118"/>
      <c r="L1046115" s="118"/>
      <c r="M1046115" s="118"/>
      <c r="N1046115" s="118"/>
      <c r="O1046115" s="118"/>
      <c r="XES1046115" s="1"/>
    </row>
    <row r="1046116" s="113" customFormat="1" customHeight="1" spans="8:16373">
      <c r="H1046116" s="117"/>
      <c r="I1046116" s="118"/>
      <c r="J1046116" s="118"/>
      <c r="K1046116" s="118"/>
      <c r="L1046116" s="118"/>
      <c r="M1046116" s="118"/>
      <c r="N1046116" s="118"/>
      <c r="O1046116" s="118"/>
      <c r="XES1046116" s="1"/>
    </row>
    <row r="1046117" s="113" customFormat="1" customHeight="1" spans="8:16373">
      <c r="H1046117" s="117"/>
      <c r="I1046117" s="118"/>
      <c r="J1046117" s="118"/>
      <c r="K1046117" s="118"/>
      <c r="L1046117" s="118"/>
      <c r="M1046117" s="118"/>
      <c r="N1046117" s="118"/>
      <c r="O1046117" s="118"/>
      <c r="XES1046117" s="1"/>
    </row>
    <row r="1046118" s="113" customFormat="1" customHeight="1" spans="8:16373">
      <c r="H1046118" s="117"/>
      <c r="I1046118" s="118"/>
      <c r="J1046118" s="118"/>
      <c r="K1046118" s="118"/>
      <c r="L1046118" s="118"/>
      <c r="M1046118" s="118"/>
      <c r="N1046118" s="118"/>
      <c r="O1046118" s="118"/>
      <c r="XES1046118" s="1"/>
    </row>
    <row r="1046119" s="113" customFormat="1" customHeight="1" spans="8:16373">
      <c r="H1046119" s="117"/>
      <c r="I1046119" s="118"/>
      <c r="J1046119" s="118"/>
      <c r="K1046119" s="118"/>
      <c r="L1046119" s="118"/>
      <c r="M1046119" s="118"/>
      <c r="N1046119" s="118"/>
      <c r="O1046119" s="118"/>
      <c r="XES1046119" s="1"/>
    </row>
    <row r="1046120" s="113" customFormat="1" customHeight="1" spans="8:16373">
      <c r="H1046120" s="117"/>
      <c r="I1046120" s="118"/>
      <c r="J1046120" s="118"/>
      <c r="K1046120" s="118"/>
      <c r="L1046120" s="118"/>
      <c r="M1046120" s="118"/>
      <c r="N1046120" s="118"/>
      <c r="O1046120" s="118"/>
      <c r="XES1046120" s="1"/>
    </row>
    <row r="1046121" s="113" customFormat="1" customHeight="1" spans="8:16373">
      <c r="H1046121" s="117"/>
      <c r="I1046121" s="118"/>
      <c r="J1046121" s="118"/>
      <c r="K1046121" s="118"/>
      <c r="L1046121" s="118"/>
      <c r="M1046121" s="118"/>
      <c r="N1046121" s="118"/>
      <c r="O1046121" s="118"/>
      <c r="XES1046121" s="1"/>
    </row>
    <row r="1046122" s="113" customFormat="1" customHeight="1" spans="8:16373">
      <c r="H1046122" s="117"/>
      <c r="I1046122" s="118"/>
      <c r="J1046122" s="118"/>
      <c r="K1046122" s="118"/>
      <c r="L1046122" s="118"/>
      <c r="M1046122" s="118"/>
      <c r="N1046122" s="118"/>
      <c r="O1046122" s="118"/>
      <c r="XES1046122" s="1"/>
    </row>
    <row r="1046123" s="113" customFormat="1" customHeight="1" spans="8:16373">
      <c r="H1046123" s="117"/>
      <c r="I1046123" s="118"/>
      <c r="J1046123" s="118"/>
      <c r="K1046123" s="118"/>
      <c r="L1046123" s="118"/>
      <c r="M1046123" s="118"/>
      <c r="N1046123" s="118"/>
      <c r="O1046123" s="118"/>
      <c r="XES1046123" s="1"/>
    </row>
    <row r="1046124" s="113" customFormat="1" customHeight="1" spans="8:16373">
      <c r="H1046124" s="117"/>
      <c r="I1046124" s="118"/>
      <c r="J1046124" s="118"/>
      <c r="K1046124" s="118"/>
      <c r="L1046124" s="118"/>
      <c r="M1046124" s="118"/>
      <c r="N1046124" s="118"/>
      <c r="O1046124" s="118"/>
      <c r="XES1046124" s="1"/>
    </row>
    <row r="1046125" s="113" customFormat="1" customHeight="1" spans="8:16373">
      <c r="H1046125" s="117"/>
      <c r="I1046125" s="118"/>
      <c r="J1046125" s="118"/>
      <c r="K1046125" s="118"/>
      <c r="L1046125" s="118"/>
      <c r="M1046125" s="118"/>
      <c r="N1046125" s="118"/>
      <c r="O1046125" s="118"/>
      <c r="XES1046125" s="1"/>
    </row>
    <row r="1046126" s="113" customFormat="1" customHeight="1" spans="8:16373">
      <c r="H1046126" s="117"/>
      <c r="I1046126" s="118"/>
      <c r="J1046126" s="118"/>
      <c r="K1046126" s="118"/>
      <c r="L1046126" s="118"/>
      <c r="M1046126" s="118"/>
      <c r="N1046126" s="118"/>
      <c r="O1046126" s="118"/>
      <c r="XES1046126" s="1"/>
    </row>
    <row r="1046127" s="113" customFormat="1" customHeight="1" spans="8:16373">
      <c r="H1046127" s="117"/>
      <c r="I1046127" s="118"/>
      <c r="J1046127" s="118"/>
      <c r="K1046127" s="118"/>
      <c r="L1046127" s="118"/>
      <c r="M1046127" s="118"/>
      <c r="N1046127" s="118"/>
      <c r="O1046127" s="118"/>
      <c r="XES1046127" s="1"/>
    </row>
    <row r="1046128" s="113" customFormat="1" customHeight="1" spans="8:16373">
      <c r="H1046128" s="117"/>
      <c r="I1046128" s="118"/>
      <c r="J1046128" s="118"/>
      <c r="K1046128" s="118"/>
      <c r="L1046128" s="118"/>
      <c r="M1046128" s="118"/>
      <c r="N1046128" s="118"/>
      <c r="O1046128" s="118"/>
      <c r="XES1046128" s="1"/>
    </row>
    <row r="1046129" s="113" customFormat="1" customHeight="1" spans="8:16373">
      <c r="H1046129" s="117"/>
      <c r="I1046129" s="118"/>
      <c r="J1046129" s="118"/>
      <c r="K1046129" s="118"/>
      <c r="L1046129" s="118"/>
      <c r="M1046129" s="118"/>
      <c r="N1046129" s="118"/>
      <c r="O1046129" s="118"/>
      <c r="XES1046129" s="1"/>
    </row>
    <row r="1046130" s="113" customFormat="1" customHeight="1" spans="8:16373">
      <c r="H1046130" s="117"/>
      <c r="I1046130" s="118"/>
      <c r="J1046130" s="118"/>
      <c r="K1046130" s="118"/>
      <c r="L1046130" s="118"/>
      <c r="M1046130" s="118"/>
      <c r="N1046130" s="118"/>
      <c r="O1046130" s="118"/>
      <c r="XES1046130" s="1"/>
    </row>
    <row r="1046131" s="113" customFormat="1" customHeight="1" spans="8:16373">
      <c r="H1046131" s="117"/>
      <c r="I1046131" s="118"/>
      <c r="J1046131" s="118"/>
      <c r="K1046131" s="118"/>
      <c r="L1046131" s="118"/>
      <c r="M1046131" s="118"/>
      <c r="N1046131" s="118"/>
      <c r="O1046131" s="118"/>
      <c r="XES1046131" s="1"/>
    </row>
    <row r="1046132" s="113" customFormat="1" customHeight="1" spans="8:16373">
      <c r="H1046132" s="117"/>
      <c r="I1046132" s="118"/>
      <c r="J1046132" s="118"/>
      <c r="K1046132" s="118"/>
      <c r="L1046132" s="118"/>
      <c r="M1046132" s="118"/>
      <c r="N1046132" s="118"/>
      <c r="O1046132" s="118"/>
      <c r="XES1046132" s="1"/>
    </row>
    <row r="1046133" s="113" customFormat="1" customHeight="1" spans="8:16373">
      <c r="H1046133" s="117"/>
      <c r="I1046133" s="118"/>
      <c r="J1046133" s="118"/>
      <c r="K1046133" s="118"/>
      <c r="L1046133" s="118"/>
      <c r="M1046133" s="118"/>
      <c r="N1046133" s="118"/>
      <c r="O1046133" s="118"/>
      <c r="XES1046133" s="1"/>
    </row>
    <row r="1046134" s="113" customFormat="1" customHeight="1" spans="8:16373">
      <c r="H1046134" s="117"/>
      <c r="I1046134" s="118"/>
      <c r="J1046134" s="118"/>
      <c r="K1046134" s="118"/>
      <c r="L1046134" s="118"/>
      <c r="M1046134" s="118"/>
      <c r="N1046134" s="118"/>
      <c r="O1046134" s="118"/>
      <c r="XES1046134" s="1"/>
    </row>
    <row r="1046135" s="113" customFormat="1" customHeight="1" spans="8:16373">
      <c r="H1046135" s="117"/>
      <c r="I1046135" s="118"/>
      <c r="J1046135" s="118"/>
      <c r="K1046135" s="118"/>
      <c r="L1046135" s="118"/>
      <c r="M1046135" s="118"/>
      <c r="N1046135" s="118"/>
      <c r="O1046135" s="118"/>
      <c r="XES1046135" s="1"/>
    </row>
    <row r="1046136" s="113" customFormat="1" customHeight="1" spans="8:16373">
      <c r="H1046136" s="117"/>
      <c r="I1046136" s="118"/>
      <c r="J1046136" s="118"/>
      <c r="K1046136" s="118"/>
      <c r="L1046136" s="118"/>
      <c r="M1046136" s="118"/>
      <c r="N1046136" s="118"/>
      <c r="O1046136" s="118"/>
      <c r="XES1046136" s="1"/>
    </row>
    <row r="1046137" s="113" customFormat="1" customHeight="1" spans="8:16373">
      <c r="H1046137" s="117"/>
      <c r="I1046137" s="118"/>
      <c r="J1046137" s="118"/>
      <c r="K1046137" s="118"/>
      <c r="L1046137" s="118"/>
      <c r="M1046137" s="118"/>
      <c r="N1046137" s="118"/>
      <c r="O1046137" s="118"/>
      <c r="XES1046137" s="1"/>
    </row>
    <row r="1046138" s="113" customFormat="1" customHeight="1" spans="8:16373">
      <c r="H1046138" s="117"/>
      <c r="I1046138" s="118"/>
      <c r="J1046138" s="118"/>
      <c r="K1046138" s="118"/>
      <c r="L1046138" s="118"/>
      <c r="M1046138" s="118"/>
      <c r="N1046138" s="118"/>
      <c r="O1046138" s="118"/>
      <c r="XES1046138" s="1"/>
    </row>
    <row r="1046139" s="113" customFormat="1" customHeight="1" spans="8:16373">
      <c r="H1046139" s="117"/>
      <c r="I1046139" s="118"/>
      <c r="J1046139" s="118"/>
      <c r="K1046139" s="118"/>
      <c r="L1046139" s="118"/>
      <c r="M1046139" s="118"/>
      <c r="N1046139" s="118"/>
      <c r="O1046139" s="118"/>
      <c r="XES1046139" s="1"/>
    </row>
    <row r="1046140" s="113" customFormat="1" customHeight="1" spans="8:16373">
      <c r="H1046140" s="117"/>
      <c r="I1046140" s="118"/>
      <c r="J1046140" s="118"/>
      <c r="K1046140" s="118"/>
      <c r="L1046140" s="118"/>
      <c r="M1046140" s="118"/>
      <c r="N1046140" s="118"/>
      <c r="O1046140" s="118"/>
      <c r="XES1046140" s="1"/>
    </row>
    <row r="1046141" s="113" customFormat="1" customHeight="1" spans="8:16373">
      <c r="H1046141" s="117"/>
      <c r="I1046141" s="118"/>
      <c r="J1046141" s="118"/>
      <c r="K1046141" s="118"/>
      <c r="L1046141" s="118"/>
      <c r="M1046141" s="118"/>
      <c r="N1046141" s="118"/>
      <c r="O1046141" s="118"/>
      <c r="XES1046141" s="1"/>
    </row>
    <row r="1046142" s="113" customFormat="1" customHeight="1" spans="8:16373">
      <c r="H1046142" s="117"/>
      <c r="I1046142" s="118"/>
      <c r="J1046142" s="118"/>
      <c r="K1046142" s="118"/>
      <c r="L1046142" s="118"/>
      <c r="M1046142" s="118"/>
      <c r="N1046142" s="118"/>
      <c r="O1046142" s="118"/>
      <c r="XES1046142" s="1"/>
    </row>
    <row r="1046143" s="113" customFormat="1" customHeight="1" spans="8:16373">
      <c r="H1046143" s="117"/>
      <c r="I1046143" s="118"/>
      <c r="J1046143" s="118"/>
      <c r="K1046143" s="118"/>
      <c r="L1046143" s="118"/>
      <c r="M1046143" s="118"/>
      <c r="N1046143" s="118"/>
      <c r="O1046143" s="118"/>
      <c r="XES1046143" s="1"/>
    </row>
    <row r="1046144" s="113" customFormat="1" customHeight="1" spans="8:16373">
      <c r="H1046144" s="117"/>
      <c r="I1046144" s="118"/>
      <c r="J1046144" s="118"/>
      <c r="K1046144" s="118"/>
      <c r="L1046144" s="118"/>
      <c r="M1046144" s="118"/>
      <c r="N1046144" s="118"/>
      <c r="O1046144" s="118"/>
      <c r="XES1046144" s="1"/>
    </row>
    <row r="1046145" s="113" customFormat="1" customHeight="1" spans="8:16373">
      <c r="H1046145" s="117"/>
      <c r="I1046145" s="118"/>
      <c r="J1046145" s="118"/>
      <c r="K1046145" s="118"/>
      <c r="L1046145" s="118"/>
      <c r="M1046145" s="118"/>
      <c r="N1046145" s="118"/>
      <c r="O1046145" s="118"/>
      <c r="XES1046145" s="1"/>
    </row>
    <row r="1046146" s="113" customFormat="1" customHeight="1" spans="8:16373">
      <c r="H1046146" s="117"/>
      <c r="I1046146" s="118"/>
      <c r="J1046146" s="118"/>
      <c r="K1046146" s="118"/>
      <c r="L1046146" s="118"/>
      <c r="M1046146" s="118"/>
      <c r="N1046146" s="118"/>
      <c r="O1046146" s="118"/>
      <c r="XES1046146" s="1"/>
    </row>
    <row r="1046147" s="113" customFormat="1" customHeight="1" spans="8:16373">
      <c r="H1046147" s="117"/>
      <c r="I1046147" s="118"/>
      <c r="J1046147" s="118"/>
      <c r="K1046147" s="118"/>
      <c r="L1046147" s="118"/>
      <c r="M1046147" s="118"/>
      <c r="N1046147" s="118"/>
      <c r="O1046147" s="118"/>
      <c r="XES1046147" s="1"/>
    </row>
    <row r="1046148" s="113" customFormat="1" customHeight="1" spans="8:16373">
      <c r="H1046148" s="117"/>
      <c r="I1046148" s="118"/>
      <c r="J1046148" s="118"/>
      <c r="K1046148" s="118"/>
      <c r="L1046148" s="118"/>
      <c r="M1046148" s="118"/>
      <c r="N1046148" s="118"/>
      <c r="O1046148" s="118"/>
      <c r="XES1046148" s="1"/>
    </row>
    <row r="1046149" s="113" customFormat="1" customHeight="1" spans="8:16373">
      <c r="H1046149" s="117"/>
      <c r="I1046149" s="118"/>
      <c r="J1046149" s="118"/>
      <c r="K1046149" s="118"/>
      <c r="L1046149" s="118"/>
      <c r="M1046149" s="118"/>
      <c r="N1046149" s="118"/>
      <c r="O1046149" s="118"/>
      <c r="XES1046149" s="1"/>
    </row>
    <row r="1046150" s="113" customFormat="1" customHeight="1" spans="8:16373">
      <c r="H1046150" s="117"/>
      <c r="I1046150" s="118"/>
      <c r="J1046150" s="118"/>
      <c r="K1046150" s="118"/>
      <c r="L1046150" s="118"/>
      <c r="M1046150" s="118"/>
      <c r="N1046150" s="118"/>
      <c r="O1046150" s="118"/>
      <c r="XES1046150" s="1"/>
    </row>
    <row r="1046151" s="113" customFormat="1" customHeight="1" spans="8:16373">
      <c r="H1046151" s="117"/>
      <c r="I1046151" s="118"/>
      <c r="J1046151" s="118"/>
      <c r="K1046151" s="118"/>
      <c r="L1046151" s="118"/>
      <c r="M1046151" s="118"/>
      <c r="N1046151" s="118"/>
      <c r="O1046151" s="118"/>
      <c r="XES1046151" s="1"/>
    </row>
    <row r="1046152" s="113" customFormat="1" customHeight="1" spans="8:16373">
      <c r="H1046152" s="117"/>
      <c r="I1046152" s="118"/>
      <c r="J1046152" s="118"/>
      <c r="K1046152" s="118"/>
      <c r="L1046152" s="118"/>
      <c r="M1046152" s="118"/>
      <c r="N1046152" s="118"/>
      <c r="O1046152" s="118"/>
      <c r="XES1046152" s="1"/>
    </row>
    <row r="1046153" s="113" customFormat="1" customHeight="1" spans="8:16373">
      <c r="H1046153" s="117"/>
      <c r="I1046153" s="118"/>
      <c r="J1046153" s="118"/>
      <c r="K1046153" s="118"/>
      <c r="L1046153" s="118"/>
      <c r="M1046153" s="118"/>
      <c r="N1046153" s="118"/>
      <c r="O1046153" s="118"/>
      <c r="XES1046153" s="1"/>
    </row>
    <row r="1046154" s="113" customFormat="1" customHeight="1" spans="8:16373">
      <c r="H1046154" s="117"/>
      <c r="I1046154" s="118"/>
      <c r="J1046154" s="118"/>
      <c r="K1046154" s="118"/>
      <c r="L1046154" s="118"/>
      <c r="M1046154" s="118"/>
      <c r="N1046154" s="118"/>
      <c r="O1046154" s="118"/>
      <c r="XES1046154" s="1"/>
    </row>
    <row r="1046155" s="113" customFormat="1" customHeight="1" spans="8:16373">
      <c r="H1046155" s="117"/>
      <c r="I1046155" s="118"/>
      <c r="J1046155" s="118"/>
      <c r="K1046155" s="118"/>
      <c r="L1046155" s="118"/>
      <c r="M1046155" s="118"/>
      <c r="N1046155" s="118"/>
      <c r="O1046155" s="118"/>
      <c r="XES1046155" s="1"/>
    </row>
    <row r="1046156" s="113" customFormat="1" customHeight="1" spans="8:16373">
      <c r="H1046156" s="117"/>
      <c r="I1046156" s="118"/>
      <c r="J1046156" s="118"/>
      <c r="K1046156" s="118"/>
      <c r="L1046156" s="118"/>
      <c r="M1046156" s="118"/>
      <c r="N1046156" s="118"/>
      <c r="O1046156" s="118"/>
      <c r="XES1046156" s="1"/>
    </row>
    <row r="1046157" s="113" customFormat="1" customHeight="1" spans="8:16373">
      <c r="H1046157" s="117"/>
      <c r="I1046157" s="118"/>
      <c r="J1046157" s="118"/>
      <c r="K1046157" s="118"/>
      <c r="L1046157" s="118"/>
      <c r="M1046157" s="118"/>
      <c r="N1046157" s="118"/>
      <c r="O1046157" s="118"/>
      <c r="XES1046157" s="1"/>
    </row>
    <row r="1046158" s="113" customFormat="1" customHeight="1" spans="8:16373">
      <c r="H1046158" s="117"/>
      <c r="I1046158" s="118"/>
      <c r="J1046158" s="118"/>
      <c r="K1046158" s="118"/>
      <c r="L1046158" s="118"/>
      <c r="M1046158" s="118"/>
      <c r="N1046158" s="118"/>
      <c r="O1046158" s="118"/>
      <c r="XES1046158" s="1"/>
    </row>
    <row r="1046159" s="113" customFormat="1" customHeight="1" spans="8:16373">
      <c r="H1046159" s="117"/>
      <c r="I1046159" s="118"/>
      <c r="J1046159" s="118"/>
      <c r="K1046159" s="118"/>
      <c r="L1046159" s="118"/>
      <c r="M1046159" s="118"/>
      <c r="N1046159" s="118"/>
      <c r="O1046159" s="118"/>
      <c r="XES1046159" s="1"/>
    </row>
    <row r="1046160" s="113" customFormat="1" customHeight="1" spans="8:16373">
      <c r="H1046160" s="117"/>
      <c r="I1046160" s="118"/>
      <c r="J1046160" s="118"/>
      <c r="K1046160" s="118"/>
      <c r="L1046160" s="118"/>
      <c r="M1046160" s="118"/>
      <c r="N1046160" s="118"/>
      <c r="O1046160" s="118"/>
      <c r="XES1046160" s="1"/>
    </row>
    <row r="1046161" s="113" customFormat="1" customHeight="1" spans="8:16373">
      <c r="H1046161" s="117"/>
      <c r="I1046161" s="118"/>
      <c r="J1046161" s="118"/>
      <c r="K1046161" s="118"/>
      <c r="L1046161" s="118"/>
      <c r="M1046161" s="118"/>
      <c r="N1046161" s="118"/>
      <c r="O1046161" s="118"/>
      <c r="XES1046161" s="1"/>
    </row>
    <row r="1046162" s="113" customFormat="1" customHeight="1" spans="8:16373">
      <c r="H1046162" s="117"/>
      <c r="I1046162" s="118"/>
      <c r="J1046162" s="118"/>
      <c r="K1046162" s="118"/>
      <c r="L1046162" s="118"/>
      <c r="M1046162" s="118"/>
      <c r="N1046162" s="118"/>
      <c r="O1046162" s="118"/>
      <c r="XES1046162" s="1"/>
    </row>
    <row r="1046163" s="113" customFormat="1" customHeight="1" spans="8:16373">
      <c r="H1046163" s="117"/>
      <c r="I1046163" s="118"/>
      <c r="J1046163" s="118"/>
      <c r="K1046163" s="118"/>
      <c r="L1046163" s="118"/>
      <c r="M1046163" s="118"/>
      <c r="N1046163" s="118"/>
      <c r="O1046163" s="118"/>
      <c r="XES1046163" s="1"/>
    </row>
    <row r="1046164" s="113" customFormat="1" customHeight="1" spans="8:16373">
      <c r="H1046164" s="117"/>
      <c r="I1046164" s="118"/>
      <c r="J1046164" s="118"/>
      <c r="K1046164" s="118"/>
      <c r="L1046164" s="118"/>
      <c r="M1046164" s="118"/>
      <c r="N1046164" s="118"/>
      <c r="O1046164" s="118"/>
      <c r="XES1046164" s="1"/>
    </row>
    <row r="1046165" s="113" customFormat="1" customHeight="1" spans="8:16373">
      <c r="H1046165" s="117"/>
      <c r="I1046165" s="118"/>
      <c r="J1046165" s="118"/>
      <c r="K1046165" s="118"/>
      <c r="L1046165" s="118"/>
      <c r="M1046165" s="118"/>
      <c r="N1046165" s="118"/>
      <c r="O1046165" s="118"/>
      <c r="XES1046165" s="1"/>
    </row>
    <row r="1046166" s="113" customFormat="1" customHeight="1" spans="8:16373">
      <c r="H1046166" s="117"/>
      <c r="I1046166" s="118"/>
      <c r="J1046166" s="118"/>
      <c r="K1046166" s="118"/>
      <c r="L1046166" s="118"/>
      <c r="M1046166" s="118"/>
      <c r="N1046166" s="118"/>
      <c r="O1046166" s="118"/>
      <c r="XES1046166" s="1"/>
    </row>
    <row r="1046167" s="113" customFormat="1" customHeight="1" spans="8:16373">
      <c r="H1046167" s="117"/>
      <c r="I1046167" s="118"/>
      <c r="J1046167" s="118"/>
      <c r="K1046167" s="118"/>
      <c r="L1046167" s="118"/>
      <c r="M1046167" s="118"/>
      <c r="N1046167" s="118"/>
      <c r="O1046167" s="118"/>
      <c r="XES1046167" s="1"/>
    </row>
    <row r="1046168" s="113" customFormat="1" customHeight="1" spans="8:16373">
      <c r="H1046168" s="117"/>
      <c r="I1046168" s="118"/>
      <c r="J1046168" s="118"/>
      <c r="K1046168" s="118"/>
      <c r="L1046168" s="118"/>
      <c r="M1046168" s="118"/>
      <c r="N1046168" s="118"/>
      <c r="O1046168" s="118"/>
      <c r="XES1046168" s="1"/>
    </row>
    <row r="1046169" s="113" customFormat="1" customHeight="1" spans="8:16373">
      <c r="H1046169" s="117"/>
      <c r="I1046169" s="118"/>
      <c r="J1046169" s="118"/>
      <c r="K1046169" s="118"/>
      <c r="L1046169" s="118"/>
      <c r="M1046169" s="118"/>
      <c r="N1046169" s="118"/>
      <c r="O1046169" s="118"/>
      <c r="XES1046169" s="1"/>
    </row>
    <row r="1046170" s="113" customFormat="1" customHeight="1" spans="8:16373">
      <c r="H1046170" s="117"/>
      <c r="I1046170" s="118"/>
      <c r="J1046170" s="118"/>
      <c r="K1046170" s="118"/>
      <c r="L1046170" s="118"/>
      <c r="M1046170" s="118"/>
      <c r="N1046170" s="118"/>
      <c r="O1046170" s="118"/>
      <c r="XES1046170" s="1"/>
    </row>
    <row r="1046171" s="113" customFormat="1" customHeight="1" spans="8:16373">
      <c r="H1046171" s="117"/>
      <c r="I1046171" s="118"/>
      <c r="J1046171" s="118"/>
      <c r="K1046171" s="118"/>
      <c r="L1046171" s="118"/>
      <c r="M1046171" s="118"/>
      <c r="N1046171" s="118"/>
      <c r="O1046171" s="118"/>
      <c r="XES1046171" s="1"/>
    </row>
    <row r="1046172" s="113" customFormat="1" customHeight="1" spans="8:16373">
      <c r="H1046172" s="117"/>
      <c r="I1046172" s="118"/>
      <c r="J1046172" s="118"/>
      <c r="K1046172" s="118"/>
      <c r="L1046172" s="118"/>
      <c r="M1046172" s="118"/>
      <c r="N1046172" s="118"/>
      <c r="O1046172" s="118"/>
      <c r="XES1046172" s="1"/>
    </row>
    <row r="1046173" s="113" customFormat="1" customHeight="1" spans="8:16373">
      <c r="H1046173" s="117"/>
      <c r="I1046173" s="118"/>
      <c r="J1046173" s="118"/>
      <c r="K1046173" s="118"/>
      <c r="L1046173" s="118"/>
      <c r="M1046173" s="118"/>
      <c r="N1046173" s="118"/>
      <c r="O1046173" s="118"/>
      <c r="XES1046173" s="1"/>
    </row>
    <row r="1046174" s="113" customFormat="1" customHeight="1" spans="8:16373">
      <c r="H1046174" s="117"/>
      <c r="I1046174" s="118"/>
      <c r="J1046174" s="118"/>
      <c r="K1046174" s="118"/>
      <c r="L1046174" s="118"/>
      <c r="M1046174" s="118"/>
      <c r="N1046174" s="118"/>
      <c r="O1046174" s="118"/>
      <c r="XES1046174" s="1"/>
    </row>
    <row r="1046175" s="113" customFormat="1" customHeight="1" spans="8:16373">
      <c r="H1046175" s="117"/>
      <c r="I1046175" s="118"/>
      <c r="J1046175" s="118"/>
      <c r="K1046175" s="118"/>
      <c r="L1046175" s="118"/>
      <c r="M1046175" s="118"/>
      <c r="N1046175" s="118"/>
      <c r="O1046175" s="118"/>
      <c r="XES1046175" s="1"/>
    </row>
    <row r="1046176" s="113" customFormat="1" customHeight="1" spans="8:16373">
      <c r="H1046176" s="117"/>
      <c r="I1046176" s="118"/>
      <c r="J1046176" s="118"/>
      <c r="K1046176" s="118"/>
      <c r="L1046176" s="118"/>
      <c r="M1046176" s="118"/>
      <c r="N1046176" s="118"/>
      <c r="O1046176" s="118"/>
      <c r="XES1046176" s="1"/>
    </row>
    <row r="1046177" s="113" customFormat="1" customHeight="1" spans="8:16373">
      <c r="H1046177" s="117"/>
      <c r="I1046177" s="118"/>
      <c r="J1046177" s="118"/>
      <c r="K1046177" s="118"/>
      <c r="L1046177" s="118"/>
      <c r="M1046177" s="118"/>
      <c r="N1046177" s="118"/>
      <c r="O1046177" s="118"/>
      <c r="XES1046177" s="1"/>
    </row>
    <row r="1046178" s="113" customFormat="1" customHeight="1" spans="8:16373">
      <c r="H1046178" s="117"/>
      <c r="I1046178" s="118"/>
      <c r="J1046178" s="118"/>
      <c r="K1046178" s="118"/>
      <c r="L1046178" s="118"/>
      <c r="M1046178" s="118"/>
      <c r="N1046178" s="118"/>
      <c r="O1046178" s="118"/>
      <c r="XES1046178" s="1"/>
    </row>
    <row r="1046179" s="113" customFormat="1" customHeight="1" spans="8:16373">
      <c r="H1046179" s="117"/>
      <c r="I1046179" s="118"/>
      <c r="J1046179" s="118"/>
      <c r="K1046179" s="118"/>
      <c r="L1046179" s="118"/>
      <c r="M1046179" s="118"/>
      <c r="N1046179" s="118"/>
      <c r="O1046179" s="118"/>
      <c r="XES1046179" s="1"/>
    </row>
    <row r="1046180" s="113" customFormat="1" customHeight="1" spans="8:16373">
      <c r="H1046180" s="117"/>
      <c r="I1046180" s="118"/>
      <c r="J1046180" s="118"/>
      <c r="K1046180" s="118"/>
      <c r="L1046180" s="118"/>
      <c r="M1046180" s="118"/>
      <c r="N1046180" s="118"/>
      <c r="O1046180" s="118"/>
      <c r="XES1046180" s="1"/>
    </row>
    <row r="1046181" s="113" customFormat="1" customHeight="1" spans="8:16373">
      <c r="H1046181" s="117"/>
      <c r="I1046181" s="118"/>
      <c r="J1046181" s="118"/>
      <c r="K1046181" s="118"/>
      <c r="L1046181" s="118"/>
      <c r="M1046181" s="118"/>
      <c r="N1046181" s="118"/>
      <c r="O1046181" s="118"/>
      <c r="XES1046181" s="1"/>
    </row>
    <row r="1046182" s="113" customFormat="1" customHeight="1" spans="8:16373">
      <c r="H1046182" s="117"/>
      <c r="I1046182" s="118"/>
      <c r="J1046182" s="118"/>
      <c r="K1046182" s="118"/>
      <c r="L1046182" s="118"/>
      <c r="M1046182" s="118"/>
      <c r="N1046182" s="118"/>
      <c r="O1046182" s="118"/>
      <c r="XES1046182" s="1"/>
    </row>
    <row r="1046183" s="113" customFormat="1" customHeight="1" spans="8:16373">
      <c r="H1046183" s="117"/>
      <c r="I1046183" s="118"/>
      <c r="J1046183" s="118"/>
      <c r="K1046183" s="118"/>
      <c r="L1046183" s="118"/>
      <c r="M1046183" s="118"/>
      <c r="N1046183" s="118"/>
      <c r="O1046183" s="118"/>
      <c r="XES1046183" s="1"/>
    </row>
    <row r="1046184" s="113" customFormat="1" customHeight="1" spans="8:16373">
      <c r="H1046184" s="117"/>
      <c r="I1046184" s="118"/>
      <c r="J1046184" s="118"/>
      <c r="K1046184" s="118"/>
      <c r="L1046184" s="118"/>
      <c r="M1046184" s="118"/>
      <c r="N1046184" s="118"/>
      <c r="O1046184" s="118"/>
      <c r="XES1046184" s="1"/>
    </row>
    <row r="1046185" s="113" customFormat="1" customHeight="1" spans="8:16373">
      <c r="H1046185" s="117"/>
      <c r="I1046185" s="118"/>
      <c r="J1046185" s="118"/>
      <c r="K1046185" s="118"/>
      <c r="L1046185" s="118"/>
      <c r="M1046185" s="118"/>
      <c r="N1046185" s="118"/>
      <c r="O1046185" s="118"/>
      <c r="XES1046185" s="1"/>
    </row>
    <row r="1046186" s="113" customFormat="1" customHeight="1" spans="8:16373">
      <c r="H1046186" s="117"/>
      <c r="I1046186" s="118"/>
      <c r="J1046186" s="118"/>
      <c r="K1046186" s="118"/>
      <c r="L1046186" s="118"/>
      <c r="M1046186" s="118"/>
      <c r="N1046186" s="118"/>
      <c r="O1046186" s="118"/>
      <c r="XES1046186" s="1"/>
    </row>
    <row r="1046187" s="113" customFormat="1" customHeight="1" spans="8:16373">
      <c r="H1046187" s="117"/>
      <c r="I1046187" s="118"/>
      <c r="J1046187" s="118"/>
      <c r="K1046187" s="118"/>
      <c r="L1046187" s="118"/>
      <c r="M1046187" s="118"/>
      <c r="N1046187" s="118"/>
      <c r="O1046187" s="118"/>
      <c r="XES1046187" s="1"/>
    </row>
    <row r="1046188" s="113" customFormat="1" customHeight="1" spans="8:16373">
      <c r="H1046188" s="117"/>
      <c r="I1046188" s="118"/>
      <c r="J1046188" s="118"/>
      <c r="K1046188" s="118"/>
      <c r="L1046188" s="118"/>
      <c r="M1046188" s="118"/>
      <c r="N1046188" s="118"/>
      <c r="O1046188" s="118"/>
      <c r="XES1046188" s="1"/>
    </row>
    <row r="1046189" s="113" customFormat="1" customHeight="1" spans="8:16373">
      <c r="H1046189" s="117"/>
      <c r="I1046189" s="118"/>
      <c r="J1046189" s="118"/>
      <c r="K1046189" s="118"/>
      <c r="L1046189" s="118"/>
      <c r="M1046189" s="118"/>
      <c r="N1046189" s="118"/>
      <c r="O1046189" s="118"/>
      <c r="XES1046189" s="1"/>
    </row>
    <row r="1046190" s="113" customFormat="1" customHeight="1" spans="8:16373">
      <c r="H1046190" s="117"/>
      <c r="I1046190" s="118"/>
      <c r="J1046190" s="118"/>
      <c r="K1046190" s="118"/>
      <c r="L1046190" s="118"/>
      <c r="M1046190" s="118"/>
      <c r="N1046190" s="118"/>
      <c r="O1046190" s="118"/>
      <c r="XES1046190" s="1"/>
    </row>
    <row r="1046191" s="113" customFormat="1" customHeight="1" spans="8:16373">
      <c r="H1046191" s="117"/>
      <c r="I1046191" s="118"/>
      <c r="J1046191" s="118"/>
      <c r="K1046191" s="118"/>
      <c r="L1046191" s="118"/>
      <c r="M1046191" s="118"/>
      <c r="N1046191" s="118"/>
      <c r="O1046191" s="118"/>
      <c r="XES1046191" s="1"/>
    </row>
    <row r="1046192" s="113" customFormat="1" customHeight="1" spans="8:16373">
      <c r="H1046192" s="117"/>
      <c r="I1046192" s="118"/>
      <c r="J1046192" s="118"/>
      <c r="K1046192" s="118"/>
      <c r="L1046192" s="118"/>
      <c r="M1046192" s="118"/>
      <c r="N1046192" s="118"/>
      <c r="O1046192" s="118"/>
      <c r="XES1046192" s="1"/>
    </row>
    <row r="1046193" s="113" customFormat="1" customHeight="1" spans="8:16373">
      <c r="H1046193" s="117"/>
      <c r="I1046193" s="118"/>
      <c r="J1046193" s="118"/>
      <c r="K1046193" s="118"/>
      <c r="L1046193" s="118"/>
      <c r="M1046193" s="118"/>
      <c r="N1046193" s="118"/>
      <c r="O1046193" s="118"/>
      <c r="XES1046193" s="1"/>
    </row>
    <row r="1046194" s="113" customFormat="1" customHeight="1" spans="8:16373">
      <c r="H1046194" s="117"/>
      <c r="I1046194" s="118"/>
      <c r="J1046194" s="118"/>
      <c r="K1046194" s="118"/>
      <c r="L1046194" s="118"/>
      <c r="M1046194" s="118"/>
      <c r="N1046194" s="118"/>
      <c r="O1046194" s="118"/>
      <c r="XES1046194" s="1"/>
    </row>
    <row r="1046195" s="113" customFormat="1" customHeight="1" spans="8:16373">
      <c r="H1046195" s="117"/>
      <c r="I1046195" s="118"/>
      <c r="J1046195" s="118"/>
      <c r="K1046195" s="118"/>
      <c r="L1046195" s="118"/>
      <c r="M1046195" s="118"/>
      <c r="N1046195" s="118"/>
      <c r="O1046195" s="118"/>
      <c r="XES1046195" s="1"/>
    </row>
    <row r="1046196" s="113" customFormat="1" customHeight="1" spans="8:16373">
      <c r="H1046196" s="117"/>
      <c r="I1046196" s="118"/>
      <c r="J1046196" s="118"/>
      <c r="K1046196" s="118"/>
      <c r="L1046196" s="118"/>
      <c r="M1046196" s="118"/>
      <c r="N1046196" s="118"/>
      <c r="O1046196" s="118"/>
      <c r="XES1046196" s="1"/>
    </row>
    <row r="1046197" s="113" customFormat="1" customHeight="1" spans="8:16373">
      <c r="H1046197" s="117"/>
      <c r="I1046197" s="118"/>
      <c r="J1046197" s="118"/>
      <c r="K1046197" s="118"/>
      <c r="L1046197" s="118"/>
      <c r="M1046197" s="118"/>
      <c r="N1046197" s="118"/>
      <c r="O1046197" s="118"/>
      <c r="XES1046197" s="1"/>
    </row>
    <row r="1046198" s="113" customFormat="1" customHeight="1" spans="8:16373">
      <c r="H1046198" s="117"/>
      <c r="I1046198" s="118"/>
      <c r="J1046198" s="118"/>
      <c r="K1046198" s="118"/>
      <c r="L1046198" s="118"/>
      <c r="M1046198" s="118"/>
      <c r="N1046198" s="118"/>
      <c r="O1046198" s="118"/>
      <c r="XES1046198" s="1"/>
    </row>
    <row r="1046199" s="113" customFormat="1" customHeight="1" spans="8:16373">
      <c r="H1046199" s="117"/>
      <c r="I1046199" s="118"/>
      <c r="J1046199" s="118"/>
      <c r="K1046199" s="118"/>
      <c r="L1046199" s="118"/>
      <c r="M1046199" s="118"/>
      <c r="N1046199" s="118"/>
      <c r="O1046199" s="118"/>
      <c r="XES1046199" s="1"/>
    </row>
    <row r="1046200" s="113" customFormat="1" customHeight="1" spans="8:16373">
      <c r="H1046200" s="117"/>
      <c r="I1046200" s="118"/>
      <c r="J1046200" s="118"/>
      <c r="K1046200" s="118"/>
      <c r="L1046200" s="118"/>
      <c r="M1046200" s="118"/>
      <c r="N1046200" s="118"/>
      <c r="O1046200" s="118"/>
      <c r="XES1046200" s="1"/>
    </row>
    <row r="1046201" s="113" customFormat="1" customHeight="1" spans="8:16373">
      <c r="H1046201" s="117"/>
      <c r="I1046201" s="118"/>
      <c r="J1046201" s="118"/>
      <c r="K1046201" s="118"/>
      <c r="L1046201" s="118"/>
      <c r="M1046201" s="118"/>
      <c r="N1046201" s="118"/>
      <c r="O1046201" s="118"/>
      <c r="XES1046201" s="1"/>
    </row>
    <row r="1046202" s="113" customFormat="1" customHeight="1" spans="8:16373">
      <c r="H1046202" s="117"/>
      <c r="I1046202" s="118"/>
      <c r="J1046202" s="118"/>
      <c r="K1046202" s="118"/>
      <c r="L1046202" s="118"/>
      <c r="M1046202" s="118"/>
      <c r="N1046202" s="118"/>
      <c r="O1046202" s="118"/>
      <c r="XES1046202" s="1"/>
    </row>
    <row r="1046203" s="113" customFormat="1" customHeight="1" spans="8:16373">
      <c r="H1046203" s="117"/>
      <c r="I1046203" s="118"/>
      <c r="J1046203" s="118"/>
      <c r="K1046203" s="118"/>
      <c r="L1046203" s="118"/>
      <c r="M1046203" s="118"/>
      <c r="N1046203" s="118"/>
      <c r="O1046203" s="118"/>
      <c r="XES1046203" s="1"/>
    </row>
    <row r="1046204" s="113" customFormat="1" customHeight="1" spans="8:16373">
      <c r="H1046204" s="117"/>
      <c r="I1046204" s="118"/>
      <c r="J1046204" s="118"/>
      <c r="K1046204" s="118"/>
      <c r="L1046204" s="118"/>
      <c r="M1046204" s="118"/>
      <c r="N1046204" s="118"/>
      <c r="O1046204" s="118"/>
      <c r="XES1046204" s="1"/>
    </row>
    <row r="1046205" s="113" customFormat="1" customHeight="1" spans="8:16373">
      <c r="H1046205" s="117"/>
      <c r="I1046205" s="118"/>
      <c r="J1046205" s="118"/>
      <c r="K1046205" s="118"/>
      <c r="L1046205" s="118"/>
      <c r="M1046205" s="118"/>
      <c r="N1046205" s="118"/>
      <c r="O1046205" s="118"/>
      <c r="XES1046205" s="1"/>
    </row>
    <row r="1046206" s="113" customFormat="1" customHeight="1" spans="8:16373">
      <c r="H1046206" s="117"/>
      <c r="I1046206" s="118"/>
      <c r="J1046206" s="118"/>
      <c r="K1046206" s="118"/>
      <c r="L1046206" s="118"/>
      <c r="M1046206" s="118"/>
      <c r="N1046206" s="118"/>
      <c r="O1046206" s="118"/>
      <c r="XES1046206" s="1"/>
    </row>
    <row r="1046207" s="113" customFormat="1" customHeight="1" spans="8:16373">
      <c r="H1046207" s="117"/>
      <c r="I1046207" s="118"/>
      <c r="J1046207" s="118"/>
      <c r="K1046207" s="118"/>
      <c r="L1046207" s="118"/>
      <c r="M1046207" s="118"/>
      <c r="N1046207" s="118"/>
      <c r="O1046207" s="118"/>
      <c r="XES1046207" s="1"/>
    </row>
    <row r="1046208" s="113" customFormat="1" customHeight="1" spans="8:16373">
      <c r="H1046208" s="117"/>
      <c r="I1046208" s="118"/>
      <c r="J1046208" s="118"/>
      <c r="K1046208" s="118"/>
      <c r="L1046208" s="118"/>
      <c r="M1046208" s="118"/>
      <c r="N1046208" s="118"/>
      <c r="O1046208" s="118"/>
      <c r="XES1046208" s="1"/>
    </row>
    <row r="1046209" s="113" customFormat="1" customHeight="1" spans="8:16373">
      <c r="H1046209" s="117"/>
      <c r="I1046209" s="118"/>
      <c r="J1046209" s="118"/>
      <c r="K1046209" s="118"/>
      <c r="L1046209" s="118"/>
      <c r="M1046209" s="118"/>
      <c r="N1046209" s="118"/>
      <c r="O1046209" s="118"/>
      <c r="XES1046209" s="1"/>
    </row>
    <row r="1046210" s="113" customFormat="1" customHeight="1" spans="8:16373">
      <c r="H1046210" s="117"/>
      <c r="I1046210" s="118"/>
      <c r="J1046210" s="118"/>
      <c r="K1046210" s="118"/>
      <c r="L1046210" s="118"/>
      <c r="M1046210" s="118"/>
      <c r="N1046210" s="118"/>
      <c r="O1046210" s="118"/>
      <c r="XES1046210" s="1"/>
    </row>
    <row r="1046211" s="113" customFormat="1" customHeight="1" spans="8:16373">
      <c r="H1046211" s="117"/>
      <c r="I1046211" s="118"/>
      <c r="J1046211" s="118"/>
      <c r="K1046211" s="118"/>
      <c r="L1046211" s="118"/>
      <c r="M1046211" s="118"/>
      <c r="N1046211" s="118"/>
      <c r="O1046211" s="118"/>
      <c r="XES1046211" s="1"/>
    </row>
    <row r="1046212" s="113" customFormat="1" customHeight="1" spans="8:16373">
      <c r="H1046212" s="117"/>
      <c r="I1046212" s="118"/>
      <c r="J1046212" s="118"/>
      <c r="K1046212" s="118"/>
      <c r="L1046212" s="118"/>
      <c r="M1046212" s="118"/>
      <c r="N1046212" s="118"/>
      <c r="O1046212" s="118"/>
      <c r="XES1046212" s="1"/>
    </row>
    <row r="1046213" s="113" customFormat="1" customHeight="1" spans="8:16373">
      <c r="H1046213" s="117"/>
      <c r="I1046213" s="118"/>
      <c r="J1046213" s="118"/>
      <c r="K1046213" s="118"/>
      <c r="L1046213" s="118"/>
      <c r="M1046213" s="118"/>
      <c r="N1046213" s="118"/>
      <c r="O1046213" s="118"/>
      <c r="XES1046213" s="1"/>
    </row>
    <row r="1046214" s="113" customFormat="1" customHeight="1" spans="8:16373">
      <c r="H1046214" s="117"/>
      <c r="I1046214" s="118"/>
      <c r="J1046214" s="118"/>
      <c r="K1046214" s="118"/>
      <c r="L1046214" s="118"/>
      <c r="M1046214" s="118"/>
      <c r="N1046214" s="118"/>
      <c r="O1046214" s="118"/>
      <c r="XES1046214" s="1"/>
    </row>
    <row r="1046215" s="113" customFormat="1" customHeight="1" spans="8:16373">
      <c r="H1046215" s="117"/>
      <c r="I1046215" s="118"/>
      <c r="J1046215" s="118"/>
      <c r="K1046215" s="118"/>
      <c r="L1046215" s="118"/>
      <c r="M1046215" s="118"/>
      <c r="N1046215" s="118"/>
      <c r="O1046215" s="118"/>
      <c r="XES1046215" s="1"/>
    </row>
    <row r="1046216" s="113" customFormat="1" customHeight="1" spans="8:16373">
      <c r="H1046216" s="117"/>
      <c r="I1046216" s="118"/>
      <c r="J1046216" s="118"/>
      <c r="K1046216" s="118"/>
      <c r="L1046216" s="118"/>
      <c r="M1046216" s="118"/>
      <c r="N1046216" s="118"/>
      <c r="O1046216" s="118"/>
      <c r="XES1046216" s="1"/>
    </row>
    <row r="1046217" s="113" customFormat="1" customHeight="1" spans="8:16373">
      <c r="H1046217" s="117"/>
      <c r="I1046217" s="118"/>
      <c r="J1046217" s="118"/>
      <c r="K1046217" s="118"/>
      <c r="L1046217" s="118"/>
      <c r="M1046217" s="118"/>
      <c r="N1046217" s="118"/>
      <c r="O1046217" s="118"/>
      <c r="XES1046217" s="1"/>
    </row>
    <row r="1046218" s="113" customFormat="1" customHeight="1" spans="8:16373">
      <c r="H1046218" s="117"/>
      <c r="I1046218" s="118"/>
      <c r="J1046218" s="118"/>
      <c r="K1046218" s="118"/>
      <c r="L1046218" s="118"/>
      <c r="M1046218" s="118"/>
      <c r="N1046218" s="118"/>
      <c r="O1046218" s="118"/>
      <c r="XES1046218" s="1"/>
    </row>
    <row r="1046219" s="113" customFormat="1" customHeight="1" spans="8:16373">
      <c r="H1046219" s="117"/>
      <c r="I1046219" s="118"/>
      <c r="J1046219" s="118"/>
      <c r="K1046219" s="118"/>
      <c r="L1046219" s="118"/>
      <c r="M1046219" s="118"/>
      <c r="N1046219" s="118"/>
      <c r="O1046219" s="118"/>
      <c r="XES1046219" s="1"/>
    </row>
    <row r="1046220" s="113" customFormat="1" customHeight="1" spans="8:16373">
      <c r="H1046220" s="117"/>
      <c r="I1046220" s="118"/>
      <c r="J1046220" s="118"/>
      <c r="K1046220" s="118"/>
      <c r="L1046220" s="118"/>
      <c r="M1046220" s="118"/>
      <c r="N1046220" s="118"/>
      <c r="O1046220" s="118"/>
      <c r="XES1046220" s="1"/>
    </row>
    <row r="1046221" s="113" customFormat="1" customHeight="1" spans="8:16373">
      <c r="H1046221" s="117"/>
      <c r="I1046221" s="118"/>
      <c r="J1046221" s="118"/>
      <c r="K1046221" s="118"/>
      <c r="L1046221" s="118"/>
      <c r="M1046221" s="118"/>
      <c r="N1046221" s="118"/>
      <c r="O1046221" s="118"/>
      <c r="XES1046221" s="1"/>
    </row>
    <row r="1046222" s="113" customFormat="1" customHeight="1" spans="8:16373">
      <c r="H1046222" s="117"/>
      <c r="I1046222" s="118"/>
      <c r="J1046222" s="118"/>
      <c r="K1046222" s="118"/>
      <c r="L1046222" s="118"/>
      <c r="M1046222" s="118"/>
      <c r="N1046222" s="118"/>
      <c r="O1046222" s="118"/>
      <c r="XES1046222" s="1"/>
    </row>
    <row r="1046223" s="113" customFormat="1" customHeight="1" spans="8:16373">
      <c r="H1046223" s="117"/>
      <c r="I1046223" s="118"/>
      <c r="J1046223" s="118"/>
      <c r="K1046223" s="118"/>
      <c r="L1046223" s="118"/>
      <c r="M1046223" s="118"/>
      <c r="N1046223" s="118"/>
      <c r="O1046223" s="118"/>
      <c r="XES1046223" s="1"/>
    </row>
    <row r="1046224" s="113" customFormat="1" customHeight="1" spans="8:16373">
      <c r="H1046224" s="117"/>
      <c r="I1046224" s="118"/>
      <c r="J1046224" s="118"/>
      <c r="K1046224" s="118"/>
      <c r="L1046224" s="118"/>
      <c r="M1046224" s="118"/>
      <c r="N1046224" s="118"/>
      <c r="O1046224" s="118"/>
      <c r="XES1046224" s="1"/>
    </row>
    <row r="1046225" s="113" customFormat="1" customHeight="1" spans="8:16373">
      <c r="H1046225" s="117"/>
      <c r="I1046225" s="118"/>
      <c r="J1046225" s="118"/>
      <c r="K1046225" s="118"/>
      <c r="L1046225" s="118"/>
      <c r="M1046225" s="118"/>
      <c r="N1046225" s="118"/>
      <c r="O1046225" s="118"/>
      <c r="XES1046225" s="1"/>
    </row>
    <row r="1046226" s="113" customFormat="1" customHeight="1" spans="8:16373">
      <c r="H1046226" s="117"/>
      <c r="I1046226" s="118"/>
      <c r="J1046226" s="118"/>
      <c r="K1046226" s="118"/>
      <c r="L1046226" s="118"/>
      <c r="M1046226" s="118"/>
      <c r="N1046226" s="118"/>
      <c r="O1046226" s="118"/>
      <c r="XES1046226" s="1"/>
    </row>
    <row r="1046227" s="113" customFormat="1" customHeight="1" spans="8:16373">
      <c r="H1046227" s="117"/>
      <c r="I1046227" s="118"/>
      <c r="J1046227" s="118"/>
      <c r="K1046227" s="118"/>
      <c r="L1046227" s="118"/>
      <c r="M1046227" s="118"/>
      <c r="N1046227" s="118"/>
      <c r="O1046227" s="118"/>
      <c r="XES1046227" s="1"/>
    </row>
    <row r="1046228" s="113" customFormat="1" customHeight="1" spans="8:16373">
      <c r="H1046228" s="117"/>
      <c r="I1046228" s="118"/>
      <c r="J1046228" s="118"/>
      <c r="K1046228" s="118"/>
      <c r="L1046228" s="118"/>
      <c r="M1046228" s="118"/>
      <c r="N1046228" s="118"/>
      <c r="O1046228" s="118"/>
      <c r="XES1046228" s="1"/>
    </row>
    <row r="1046229" s="113" customFormat="1" customHeight="1" spans="8:16373">
      <c r="H1046229" s="117"/>
      <c r="I1046229" s="118"/>
      <c r="J1046229" s="118"/>
      <c r="K1046229" s="118"/>
      <c r="L1046229" s="118"/>
      <c r="M1046229" s="118"/>
      <c r="N1046229" s="118"/>
      <c r="O1046229" s="118"/>
      <c r="XES1046229" s="1"/>
    </row>
    <row r="1046230" s="113" customFormat="1" customHeight="1" spans="8:16373">
      <c r="H1046230" s="117"/>
      <c r="I1046230" s="118"/>
      <c r="J1046230" s="118"/>
      <c r="K1046230" s="118"/>
      <c r="L1046230" s="118"/>
      <c r="M1046230" s="118"/>
      <c r="N1046230" s="118"/>
      <c r="O1046230" s="118"/>
      <c r="XES1046230" s="1"/>
    </row>
    <row r="1046231" s="113" customFormat="1" customHeight="1" spans="8:16373">
      <c r="H1046231" s="117"/>
      <c r="I1046231" s="118"/>
      <c r="J1046231" s="118"/>
      <c r="K1046231" s="118"/>
      <c r="L1046231" s="118"/>
      <c r="M1046231" s="118"/>
      <c r="N1046231" s="118"/>
      <c r="O1046231" s="118"/>
      <c r="XES1046231" s="1"/>
    </row>
    <row r="1046232" s="113" customFormat="1" customHeight="1" spans="8:16373">
      <c r="H1046232" s="117"/>
      <c r="I1046232" s="118"/>
      <c r="J1046232" s="118"/>
      <c r="K1046232" s="118"/>
      <c r="L1046232" s="118"/>
      <c r="M1046232" s="118"/>
      <c r="N1046232" s="118"/>
      <c r="O1046232" s="118"/>
      <c r="XES1046232" s="1"/>
    </row>
    <row r="1046233" s="113" customFormat="1" customHeight="1" spans="8:16373">
      <c r="H1046233" s="117"/>
      <c r="I1046233" s="118"/>
      <c r="J1046233" s="118"/>
      <c r="K1046233" s="118"/>
      <c r="L1046233" s="118"/>
      <c r="M1046233" s="118"/>
      <c r="N1046233" s="118"/>
      <c r="O1046233" s="118"/>
      <c r="XES1046233" s="1"/>
    </row>
    <row r="1046234" s="113" customFormat="1" customHeight="1" spans="8:16373">
      <c r="H1046234" s="117"/>
      <c r="I1046234" s="118"/>
      <c r="J1046234" s="118"/>
      <c r="K1046234" s="118"/>
      <c r="L1046234" s="118"/>
      <c r="M1046234" s="118"/>
      <c r="N1046234" s="118"/>
      <c r="O1046234" s="118"/>
      <c r="XES1046234" s="1"/>
    </row>
    <row r="1046235" s="113" customFormat="1" customHeight="1" spans="8:16373">
      <c r="H1046235" s="117"/>
      <c r="I1046235" s="118"/>
      <c r="J1046235" s="118"/>
      <c r="K1046235" s="118"/>
      <c r="L1046235" s="118"/>
      <c r="M1046235" s="118"/>
      <c r="N1046235" s="118"/>
      <c r="O1046235" s="118"/>
      <c r="XES1046235" s="1"/>
    </row>
    <row r="1046236" s="113" customFormat="1" customHeight="1" spans="8:16373">
      <c r="H1046236" s="117"/>
      <c r="I1046236" s="118"/>
      <c r="J1046236" s="118"/>
      <c r="K1046236" s="118"/>
      <c r="L1046236" s="118"/>
      <c r="M1046236" s="118"/>
      <c r="N1046236" s="118"/>
      <c r="O1046236" s="118"/>
      <c r="XES1046236" s="1"/>
    </row>
    <row r="1046237" s="113" customFormat="1" customHeight="1" spans="8:16373">
      <c r="H1046237" s="117"/>
      <c r="I1046237" s="118"/>
      <c r="J1046237" s="118"/>
      <c r="K1046237" s="118"/>
      <c r="L1046237" s="118"/>
      <c r="M1046237" s="118"/>
      <c r="N1046237" s="118"/>
      <c r="O1046237" s="118"/>
      <c r="XES1046237" s="1"/>
    </row>
    <row r="1046238" s="113" customFormat="1" customHeight="1" spans="8:16373">
      <c r="H1046238" s="117"/>
      <c r="I1046238" s="118"/>
      <c r="J1046238" s="118"/>
      <c r="K1046238" s="118"/>
      <c r="L1046238" s="118"/>
      <c r="M1046238" s="118"/>
      <c r="N1046238" s="118"/>
      <c r="O1046238" s="118"/>
      <c r="XES1046238" s="1"/>
    </row>
    <row r="1046239" s="113" customFormat="1" customHeight="1" spans="8:16373">
      <c r="H1046239" s="117"/>
      <c r="I1046239" s="118"/>
      <c r="J1046239" s="118"/>
      <c r="K1046239" s="118"/>
      <c r="L1046239" s="118"/>
      <c r="M1046239" s="118"/>
      <c r="N1046239" s="118"/>
      <c r="O1046239" s="118"/>
      <c r="XES1046239" s="1"/>
    </row>
    <row r="1046240" s="113" customFormat="1" customHeight="1" spans="8:16373">
      <c r="H1046240" s="117"/>
      <c r="I1046240" s="118"/>
      <c r="J1046240" s="118"/>
      <c r="K1046240" s="118"/>
      <c r="L1046240" s="118"/>
      <c r="M1046240" s="118"/>
      <c r="N1046240" s="118"/>
      <c r="O1046240" s="118"/>
      <c r="XES1046240" s="1"/>
    </row>
    <row r="1046241" s="113" customFormat="1" customHeight="1" spans="8:16373">
      <c r="H1046241" s="117"/>
      <c r="I1046241" s="118"/>
      <c r="J1046241" s="118"/>
      <c r="K1046241" s="118"/>
      <c r="L1046241" s="118"/>
      <c r="M1046241" s="118"/>
      <c r="N1046241" s="118"/>
      <c r="O1046241" s="118"/>
      <c r="XES1046241" s="1"/>
    </row>
    <row r="1046242" s="113" customFormat="1" customHeight="1" spans="8:16373">
      <c r="H1046242" s="117"/>
      <c r="I1046242" s="118"/>
      <c r="J1046242" s="118"/>
      <c r="K1046242" s="118"/>
      <c r="L1046242" s="118"/>
      <c r="M1046242" s="118"/>
      <c r="N1046242" s="118"/>
      <c r="O1046242" s="118"/>
      <c r="XES1046242" s="1"/>
    </row>
    <row r="1046243" s="113" customFormat="1" customHeight="1" spans="8:16373">
      <c r="H1046243" s="117"/>
      <c r="I1046243" s="118"/>
      <c r="J1046243" s="118"/>
      <c r="K1046243" s="118"/>
      <c r="L1046243" s="118"/>
      <c r="M1046243" s="118"/>
      <c r="N1046243" s="118"/>
      <c r="O1046243" s="118"/>
      <c r="XES1046243" s="1"/>
    </row>
    <row r="1046244" s="113" customFormat="1" customHeight="1" spans="8:16373">
      <c r="H1046244" s="117"/>
      <c r="I1046244" s="118"/>
      <c r="J1046244" s="118"/>
      <c r="K1046244" s="118"/>
      <c r="L1046244" s="118"/>
      <c r="M1046244" s="118"/>
      <c r="N1046244" s="118"/>
      <c r="O1046244" s="118"/>
      <c r="XES1046244" s="1"/>
    </row>
    <row r="1046245" s="113" customFormat="1" customHeight="1" spans="8:16373">
      <c r="H1046245" s="117"/>
      <c r="I1046245" s="118"/>
      <c r="J1046245" s="118"/>
      <c r="K1046245" s="118"/>
      <c r="L1046245" s="118"/>
      <c r="M1046245" s="118"/>
      <c r="N1046245" s="118"/>
      <c r="O1046245" s="118"/>
      <c r="XES1046245" s="1"/>
    </row>
    <row r="1046246" s="113" customFormat="1" customHeight="1" spans="8:16373">
      <c r="H1046246" s="117"/>
      <c r="I1046246" s="118"/>
      <c r="J1046246" s="118"/>
      <c r="K1046246" s="118"/>
      <c r="L1046246" s="118"/>
      <c r="M1046246" s="118"/>
      <c r="N1046246" s="118"/>
      <c r="O1046246" s="118"/>
      <c r="XES1046246" s="1"/>
    </row>
    <row r="1046247" s="113" customFormat="1" customHeight="1" spans="8:16373">
      <c r="H1046247" s="117"/>
      <c r="I1046247" s="118"/>
      <c r="J1046247" s="118"/>
      <c r="K1046247" s="118"/>
      <c r="L1046247" s="118"/>
      <c r="M1046247" s="118"/>
      <c r="N1046247" s="118"/>
      <c r="O1046247" s="118"/>
      <c r="XES1046247" s="1"/>
    </row>
    <row r="1046248" s="113" customFormat="1" customHeight="1" spans="8:16373">
      <c r="H1046248" s="117"/>
      <c r="I1046248" s="118"/>
      <c r="J1046248" s="118"/>
      <c r="K1046248" s="118"/>
      <c r="L1046248" s="118"/>
      <c r="M1046248" s="118"/>
      <c r="N1046248" s="118"/>
      <c r="O1046248" s="118"/>
      <c r="XES1046248" s="1"/>
    </row>
    <row r="1046249" s="113" customFormat="1" customHeight="1" spans="8:16373">
      <c r="H1046249" s="117"/>
      <c r="I1046249" s="118"/>
      <c r="J1046249" s="118"/>
      <c r="K1046249" s="118"/>
      <c r="L1046249" s="118"/>
      <c r="M1046249" s="118"/>
      <c r="N1046249" s="118"/>
      <c r="O1046249" s="118"/>
      <c r="XES1046249" s="1"/>
    </row>
    <row r="1046250" s="113" customFormat="1" customHeight="1" spans="8:16373">
      <c r="H1046250" s="117"/>
      <c r="I1046250" s="118"/>
      <c r="J1046250" s="118"/>
      <c r="K1046250" s="118"/>
      <c r="L1046250" s="118"/>
      <c r="M1046250" s="118"/>
      <c r="N1046250" s="118"/>
      <c r="O1046250" s="118"/>
      <c r="XES1046250" s="1"/>
    </row>
    <row r="1046251" s="113" customFormat="1" customHeight="1" spans="8:16373">
      <c r="H1046251" s="117"/>
      <c r="I1046251" s="118"/>
      <c r="J1046251" s="118"/>
      <c r="K1046251" s="118"/>
      <c r="L1046251" s="118"/>
      <c r="M1046251" s="118"/>
      <c r="N1046251" s="118"/>
      <c r="O1046251" s="118"/>
      <c r="XES1046251" s="1"/>
    </row>
    <row r="1046252" s="113" customFormat="1" customHeight="1" spans="8:16373">
      <c r="H1046252" s="117"/>
      <c r="I1046252" s="118"/>
      <c r="J1046252" s="118"/>
      <c r="K1046252" s="118"/>
      <c r="L1046252" s="118"/>
      <c r="M1046252" s="118"/>
      <c r="N1046252" s="118"/>
      <c r="O1046252" s="118"/>
      <c r="XES1046252" s="1"/>
    </row>
    <row r="1046253" s="113" customFormat="1" customHeight="1" spans="8:16373">
      <c r="H1046253" s="117"/>
      <c r="I1046253" s="118"/>
      <c r="J1046253" s="118"/>
      <c r="K1046253" s="118"/>
      <c r="L1046253" s="118"/>
      <c r="M1046253" s="118"/>
      <c r="N1046253" s="118"/>
      <c r="O1046253" s="118"/>
      <c r="XES1046253" s="1"/>
    </row>
    <row r="1046254" s="113" customFormat="1" customHeight="1" spans="8:16373">
      <c r="H1046254" s="117"/>
      <c r="I1046254" s="118"/>
      <c r="J1046254" s="118"/>
      <c r="K1046254" s="118"/>
      <c r="L1046254" s="118"/>
      <c r="M1046254" s="118"/>
      <c r="N1046254" s="118"/>
      <c r="O1046254" s="118"/>
      <c r="XES1046254" s="1"/>
    </row>
    <row r="1046255" s="113" customFormat="1" customHeight="1" spans="8:16373">
      <c r="H1046255" s="117"/>
      <c r="I1046255" s="118"/>
      <c r="J1046255" s="118"/>
      <c r="K1046255" s="118"/>
      <c r="L1046255" s="118"/>
      <c r="M1046255" s="118"/>
      <c r="N1046255" s="118"/>
      <c r="O1046255" s="118"/>
      <c r="XES1046255" s="1"/>
    </row>
    <row r="1046256" s="113" customFormat="1" customHeight="1" spans="8:16373">
      <c r="H1046256" s="117"/>
      <c r="I1046256" s="118"/>
      <c r="J1046256" s="118"/>
      <c r="K1046256" s="118"/>
      <c r="L1046256" s="118"/>
      <c r="M1046256" s="118"/>
      <c r="N1046256" s="118"/>
      <c r="O1046256" s="118"/>
      <c r="XES1046256" s="1"/>
    </row>
    <row r="1046257" s="113" customFormat="1" customHeight="1" spans="8:16373">
      <c r="H1046257" s="117"/>
      <c r="I1046257" s="118"/>
      <c r="J1046257" s="118"/>
      <c r="K1046257" s="118"/>
      <c r="L1046257" s="118"/>
      <c r="M1046257" s="118"/>
      <c r="N1046257" s="118"/>
      <c r="O1046257" s="118"/>
      <c r="XES1046257" s="1"/>
    </row>
    <row r="1046258" s="113" customFormat="1" customHeight="1" spans="8:16373">
      <c r="H1046258" s="117"/>
      <c r="I1046258" s="118"/>
      <c r="J1046258" s="118"/>
      <c r="K1046258" s="118"/>
      <c r="L1046258" s="118"/>
      <c r="M1046258" s="118"/>
      <c r="N1046258" s="118"/>
      <c r="O1046258" s="118"/>
      <c r="XES1046258" s="1"/>
    </row>
    <row r="1046259" s="113" customFormat="1" customHeight="1" spans="8:16373">
      <c r="H1046259" s="117"/>
      <c r="I1046259" s="118"/>
      <c r="J1046259" s="118"/>
      <c r="K1046259" s="118"/>
      <c r="L1046259" s="118"/>
      <c r="M1046259" s="118"/>
      <c r="N1046259" s="118"/>
      <c r="O1046259" s="118"/>
      <c r="XES1046259" s="1"/>
    </row>
    <row r="1046260" s="113" customFormat="1" customHeight="1" spans="8:16373">
      <c r="H1046260" s="117"/>
      <c r="I1046260" s="118"/>
      <c r="J1046260" s="118"/>
      <c r="K1046260" s="118"/>
      <c r="L1046260" s="118"/>
      <c r="M1046260" s="118"/>
      <c r="N1046260" s="118"/>
      <c r="O1046260" s="118"/>
      <c r="XES1046260" s="1"/>
    </row>
    <row r="1046261" s="113" customFormat="1" customHeight="1" spans="8:16373">
      <c r="H1046261" s="117"/>
      <c r="I1046261" s="118"/>
      <c r="J1046261" s="118"/>
      <c r="K1046261" s="118"/>
      <c r="L1046261" s="118"/>
      <c r="M1046261" s="118"/>
      <c r="N1046261" s="118"/>
      <c r="O1046261" s="118"/>
      <c r="XES1046261" s="1"/>
    </row>
    <row r="1046262" s="113" customFormat="1" customHeight="1" spans="8:16373">
      <c r="H1046262" s="117"/>
      <c r="I1046262" s="118"/>
      <c r="J1046262" s="118"/>
      <c r="K1046262" s="118"/>
      <c r="L1046262" s="118"/>
      <c r="M1046262" s="118"/>
      <c r="N1046262" s="118"/>
      <c r="O1046262" s="118"/>
      <c r="XES1046262" s="1"/>
    </row>
    <row r="1046263" s="113" customFormat="1" customHeight="1" spans="8:16373">
      <c r="H1046263" s="117"/>
      <c r="I1046263" s="118"/>
      <c r="J1046263" s="118"/>
      <c r="K1046263" s="118"/>
      <c r="L1046263" s="118"/>
      <c r="M1046263" s="118"/>
      <c r="N1046263" s="118"/>
      <c r="O1046263" s="118"/>
      <c r="XES1046263" s="1"/>
    </row>
    <row r="1046264" s="113" customFormat="1" customHeight="1" spans="8:16373">
      <c r="H1046264" s="117"/>
      <c r="I1046264" s="118"/>
      <c r="J1046264" s="118"/>
      <c r="K1046264" s="118"/>
      <c r="L1046264" s="118"/>
      <c r="M1046264" s="118"/>
      <c r="N1046264" s="118"/>
      <c r="O1046264" s="118"/>
      <c r="XES1046264" s="1"/>
    </row>
    <row r="1046265" s="113" customFormat="1" customHeight="1" spans="8:16373">
      <c r="H1046265" s="117"/>
      <c r="I1046265" s="118"/>
      <c r="J1046265" s="118"/>
      <c r="K1046265" s="118"/>
      <c r="L1046265" s="118"/>
      <c r="M1046265" s="118"/>
      <c r="N1046265" s="118"/>
      <c r="O1046265" s="118"/>
      <c r="XES1046265" s="1"/>
    </row>
    <row r="1046266" s="113" customFormat="1" customHeight="1" spans="8:16373">
      <c r="H1046266" s="117"/>
      <c r="I1046266" s="118"/>
      <c r="J1046266" s="118"/>
      <c r="K1046266" s="118"/>
      <c r="L1046266" s="118"/>
      <c r="M1046266" s="118"/>
      <c r="N1046266" s="118"/>
      <c r="O1046266" s="118"/>
      <c r="XES1046266" s="1"/>
    </row>
    <row r="1046267" s="113" customFormat="1" customHeight="1" spans="8:16373">
      <c r="H1046267" s="117"/>
      <c r="I1046267" s="118"/>
      <c r="J1046267" s="118"/>
      <c r="K1046267" s="118"/>
      <c r="L1046267" s="118"/>
      <c r="M1046267" s="118"/>
      <c r="N1046267" s="118"/>
      <c r="O1046267" s="118"/>
      <c r="XES1046267" s="1"/>
    </row>
    <row r="1046268" s="113" customFormat="1" customHeight="1" spans="8:16373">
      <c r="H1046268" s="117"/>
      <c r="I1046268" s="118"/>
      <c r="J1046268" s="118"/>
      <c r="K1046268" s="118"/>
      <c r="L1046268" s="118"/>
      <c r="M1046268" s="118"/>
      <c r="N1046268" s="118"/>
      <c r="O1046268" s="118"/>
      <c r="XES1046268" s="1"/>
    </row>
    <row r="1046269" s="113" customFormat="1" customHeight="1" spans="8:16373">
      <c r="H1046269" s="117"/>
      <c r="I1046269" s="118"/>
      <c r="J1046269" s="118"/>
      <c r="K1046269" s="118"/>
      <c r="L1046269" s="118"/>
      <c r="M1046269" s="118"/>
      <c r="N1046269" s="118"/>
      <c r="O1046269" s="118"/>
      <c r="XES1046269" s="1"/>
    </row>
    <row r="1046270" s="113" customFormat="1" customHeight="1" spans="8:16373">
      <c r="H1046270" s="117"/>
      <c r="I1046270" s="118"/>
      <c r="J1046270" s="118"/>
      <c r="K1046270" s="118"/>
      <c r="L1046270" s="118"/>
      <c r="M1046270" s="118"/>
      <c r="N1046270" s="118"/>
      <c r="O1046270" s="118"/>
      <c r="XES1046270" s="1"/>
    </row>
    <row r="1046271" s="113" customFormat="1" customHeight="1" spans="8:16373">
      <c r="H1046271" s="117"/>
      <c r="I1046271" s="118"/>
      <c r="J1046271" s="118"/>
      <c r="K1046271" s="118"/>
      <c r="L1046271" s="118"/>
      <c r="M1046271" s="118"/>
      <c r="N1046271" s="118"/>
      <c r="O1046271" s="118"/>
      <c r="XES1046271" s="1"/>
    </row>
    <row r="1046272" s="113" customFormat="1" customHeight="1" spans="8:16373">
      <c r="H1046272" s="117"/>
      <c r="I1046272" s="118"/>
      <c r="J1046272" s="118"/>
      <c r="K1046272" s="118"/>
      <c r="L1046272" s="118"/>
      <c r="M1046272" s="118"/>
      <c r="N1046272" s="118"/>
      <c r="O1046272" s="118"/>
      <c r="XES1046272" s="1"/>
    </row>
    <row r="1046273" s="113" customFormat="1" customHeight="1" spans="8:16373">
      <c r="H1046273" s="117"/>
      <c r="I1046273" s="118"/>
      <c r="J1046273" s="118"/>
      <c r="K1046273" s="118"/>
      <c r="L1046273" s="118"/>
      <c r="M1046273" s="118"/>
      <c r="N1046273" s="118"/>
      <c r="O1046273" s="118"/>
      <c r="XES1046273" s="1"/>
    </row>
    <row r="1046274" s="113" customFormat="1" customHeight="1" spans="8:16373">
      <c r="H1046274" s="117"/>
      <c r="I1046274" s="118"/>
      <c r="J1046274" s="118"/>
      <c r="K1046274" s="118"/>
      <c r="L1046274" s="118"/>
      <c r="M1046274" s="118"/>
      <c r="N1046274" s="118"/>
      <c r="O1046274" s="118"/>
      <c r="XES1046274" s="1"/>
    </row>
    <row r="1046275" s="113" customFormat="1" customHeight="1" spans="8:16373">
      <c r="H1046275" s="117"/>
      <c r="I1046275" s="118"/>
      <c r="J1046275" s="118"/>
      <c r="K1046275" s="118"/>
      <c r="L1046275" s="118"/>
      <c r="M1046275" s="118"/>
      <c r="N1046275" s="118"/>
      <c r="O1046275" s="118"/>
      <c r="XES1046275" s="1"/>
    </row>
    <row r="1046276" s="113" customFormat="1" customHeight="1" spans="8:16373">
      <c r="H1046276" s="117"/>
      <c r="I1046276" s="118"/>
      <c r="J1046276" s="118"/>
      <c r="K1046276" s="118"/>
      <c r="L1046276" s="118"/>
      <c r="M1046276" s="118"/>
      <c r="N1046276" s="118"/>
      <c r="O1046276" s="118"/>
      <c r="XES1046276" s="1"/>
    </row>
    <row r="1046277" s="113" customFormat="1" customHeight="1" spans="8:16373">
      <c r="H1046277" s="117"/>
      <c r="I1046277" s="118"/>
      <c r="J1046277" s="118"/>
      <c r="K1046277" s="118"/>
      <c r="L1046277" s="118"/>
      <c r="M1046277" s="118"/>
      <c r="N1046277" s="118"/>
      <c r="O1046277" s="118"/>
      <c r="XES1046277" s="1"/>
    </row>
    <row r="1046278" s="113" customFormat="1" customHeight="1" spans="8:16373">
      <c r="H1046278" s="117"/>
      <c r="I1046278" s="118"/>
      <c r="J1046278" s="118"/>
      <c r="K1046278" s="118"/>
      <c r="L1046278" s="118"/>
      <c r="M1046278" s="118"/>
      <c r="N1046278" s="118"/>
      <c r="O1046278" s="118"/>
      <c r="XES1046278" s="1"/>
    </row>
    <row r="1046279" s="113" customFormat="1" customHeight="1" spans="8:16373">
      <c r="H1046279" s="117"/>
      <c r="I1046279" s="118"/>
      <c r="J1046279" s="118"/>
      <c r="K1046279" s="118"/>
      <c r="L1046279" s="118"/>
      <c r="M1046279" s="118"/>
      <c r="N1046279" s="118"/>
      <c r="O1046279" s="118"/>
      <c r="XES1046279" s="1"/>
    </row>
    <row r="1046280" s="113" customFormat="1" customHeight="1" spans="8:16373">
      <c r="H1046280" s="117"/>
      <c r="I1046280" s="118"/>
      <c r="J1046280" s="118"/>
      <c r="K1046280" s="118"/>
      <c r="L1046280" s="118"/>
      <c r="M1046280" s="118"/>
      <c r="N1046280" s="118"/>
      <c r="O1046280" s="118"/>
      <c r="XES1046280" s="1"/>
    </row>
    <row r="1046281" s="113" customFormat="1" customHeight="1" spans="8:16373">
      <c r="H1046281" s="117"/>
      <c r="I1046281" s="118"/>
      <c r="J1046281" s="118"/>
      <c r="K1046281" s="118"/>
      <c r="L1046281" s="118"/>
      <c r="M1046281" s="118"/>
      <c r="N1046281" s="118"/>
      <c r="O1046281" s="118"/>
      <c r="XES1046281" s="1"/>
    </row>
    <row r="1046282" s="113" customFormat="1" customHeight="1" spans="8:16373">
      <c r="H1046282" s="117"/>
      <c r="I1046282" s="118"/>
      <c r="J1046282" s="118"/>
      <c r="K1046282" s="118"/>
      <c r="L1046282" s="118"/>
      <c r="M1046282" s="118"/>
      <c r="N1046282" s="118"/>
      <c r="O1046282" s="118"/>
      <c r="XES1046282" s="1"/>
    </row>
    <row r="1046283" s="113" customFormat="1" customHeight="1" spans="8:16373">
      <c r="H1046283" s="117"/>
      <c r="I1046283" s="118"/>
      <c r="J1046283" s="118"/>
      <c r="K1046283" s="118"/>
      <c r="L1046283" s="118"/>
      <c r="M1046283" s="118"/>
      <c r="N1046283" s="118"/>
      <c r="O1046283" s="118"/>
      <c r="XES1046283" s="1"/>
    </row>
    <row r="1046284" s="113" customFormat="1" customHeight="1" spans="8:16373">
      <c r="H1046284" s="117"/>
      <c r="I1046284" s="118"/>
      <c r="J1046284" s="118"/>
      <c r="K1046284" s="118"/>
      <c r="L1046284" s="118"/>
      <c r="M1046284" s="118"/>
      <c r="N1046284" s="118"/>
      <c r="O1046284" s="118"/>
      <c r="XES1046284" s="1"/>
    </row>
    <row r="1046285" s="113" customFormat="1" customHeight="1" spans="8:16373">
      <c r="H1046285" s="117"/>
      <c r="I1046285" s="118"/>
      <c r="J1046285" s="118"/>
      <c r="K1046285" s="118"/>
      <c r="L1046285" s="118"/>
      <c r="M1046285" s="118"/>
      <c r="N1046285" s="118"/>
      <c r="O1046285" s="118"/>
      <c r="XES1046285" s="1"/>
    </row>
    <row r="1046286" s="113" customFormat="1" customHeight="1" spans="8:16373">
      <c r="H1046286" s="117"/>
      <c r="I1046286" s="118"/>
      <c r="J1046286" s="118"/>
      <c r="K1046286" s="118"/>
      <c r="L1046286" s="118"/>
      <c r="M1046286" s="118"/>
      <c r="N1046286" s="118"/>
      <c r="O1046286" s="118"/>
      <c r="XES1046286" s="1"/>
    </row>
    <row r="1046287" s="113" customFormat="1" customHeight="1" spans="8:16373">
      <c r="H1046287" s="117"/>
      <c r="I1046287" s="118"/>
      <c r="J1046287" s="118"/>
      <c r="K1046287" s="118"/>
      <c r="L1046287" s="118"/>
      <c r="M1046287" s="118"/>
      <c r="N1046287" s="118"/>
      <c r="O1046287" s="118"/>
      <c r="XES1046287" s="1"/>
    </row>
    <row r="1046288" s="113" customFormat="1" customHeight="1" spans="8:16373">
      <c r="H1046288" s="117"/>
      <c r="I1046288" s="118"/>
      <c r="J1046288" s="118"/>
      <c r="K1046288" s="118"/>
      <c r="L1046288" s="118"/>
      <c r="M1046288" s="118"/>
      <c r="N1046288" s="118"/>
      <c r="O1046288" s="118"/>
      <c r="XES1046288" s="1"/>
    </row>
    <row r="1046289" s="113" customFormat="1" customHeight="1" spans="8:16373">
      <c r="H1046289" s="117"/>
      <c r="I1046289" s="118"/>
      <c r="J1046289" s="118"/>
      <c r="K1046289" s="118"/>
      <c r="L1046289" s="118"/>
      <c r="M1046289" s="118"/>
      <c r="N1046289" s="118"/>
      <c r="O1046289" s="118"/>
      <c r="XES1046289" s="1"/>
    </row>
    <row r="1046290" s="113" customFormat="1" customHeight="1" spans="8:16373">
      <c r="H1046290" s="117"/>
      <c r="I1046290" s="118"/>
      <c r="J1046290" s="118"/>
      <c r="K1046290" s="118"/>
      <c r="L1046290" s="118"/>
      <c r="M1046290" s="118"/>
      <c r="N1046290" s="118"/>
      <c r="O1046290" s="118"/>
      <c r="XES1046290" s="1"/>
    </row>
    <row r="1046291" s="113" customFormat="1" customHeight="1" spans="8:16373">
      <c r="H1046291" s="117"/>
      <c r="I1046291" s="118"/>
      <c r="J1046291" s="118"/>
      <c r="K1046291" s="118"/>
      <c r="L1046291" s="118"/>
      <c r="M1046291" s="118"/>
      <c r="N1046291" s="118"/>
      <c r="O1046291" s="118"/>
      <c r="XES1046291" s="1"/>
    </row>
    <row r="1046292" s="113" customFormat="1" customHeight="1" spans="8:16373">
      <c r="H1046292" s="117"/>
      <c r="I1046292" s="118"/>
      <c r="J1046292" s="118"/>
      <c r="K1046292" s="118"/>
      <c r="L1046292" s="118"/>
      <c r="M1046292" s="118"/>
      <c r="N1046292" s="118"/>
      <c r="O1046292" s="118"/>
      <c r="XES1046292" s="1"/>
    </row>
    <row r="1046293" s="113" customFormat="1" customHeight="1" spans="8:16373">
      <c r="H1046293" s="117"/>
      <c r="I1046293" s="118"/>
      <c r="J1046293" s="118"/>
      <c r="K1046293" s="118"/>
      <c r="L1046293" s="118"/>
      <c r="M1046293" s="118"/>
      <c r="N1046293" s="118"/>
      <c r="O1046293" s="118"/>
      <c r="XES1046293" s="1"/>
    </row>
    <row r="1046294" s="113" customFormat="1" customHeight="1" spans="8:16373">
      <c r="H1046294" s="117"/>
      <c r="I1046294" s="118"/>
      <c r="J1046294" s="118"/>
      <c r="K1046294" s="118"/>
      <c r="L1046294" s="118"/>
      <c r="M1046294" s="118"/>
      <c r="N1046294" s="118"/>
      <c r="O1046294" s="118"/>
      <c r="XES1046294" s="1"/>
    </row>
    <row r="1046295" s="113" customFormat="1" customHeight="1" spans="8:16373">
      <c r="H1046295" s="117"/>
      <c r="I1046295" s="118"/>
      <c r="J1046295" s="118"/>
      <c r="K1046295" s="118"/>
      <c r="L1046295" s="118"/>
      <c r="M1046295" s="118"/>
      <c r="N1046295" s="118"/>
      <c r="O1046295" s="118"/>
      <c r="XES1046295" s="1"/>
    </row>
    <row r="1046296" s="113" customFormat="1" customHeight="1" spans="8:16373">
      <c r="H1046296" s="117"/>
      <c r="I1046296" s="118"/>
      <c r="J1046296" s="118"/>
      <c r="K1046296" s="118"/>
      <c r="L1046296" s="118"/>
      <c r="M1046296" s="118"/>
      <c r="N1046296" s="118"/>
      <c r="O1046296" s="118"/>
      <c r="XES1046296" s="1"/>
    </row>
    <row r="1046297" s="113" customFormat="1" customHeight="1" spans="8:16373">
      <c r="H1046297" s="117"/>
      <c r="I1046297" s="118"/>
      <c r="J1046297" s="118"/>
      <c r="K1046297" s="118"/>
      <c r="L1046297" s="118"/>
      <c r="M1046297" s="118"/>
      <c r="N1046297" s="118"/>
      <c r="O1046297" s="118"/>
      <c r="XES1046297" s="1"/>
    </row>
    <row r="1046298" s="113" customFormat="1" customHeight="1" spans="8:16373">
      <c r="H1046298" s="117"/>
      <c r="I1046298" s="118"/>
      <c r="J1046298" s="118"/>
      <c r="K1046298" s="118"/>
      <c r="L1046298" s="118"/>
      <c r="M1046298" s="118"/>
      <c r="N1046298" s="118"/>
      <c r="O1046298" s="118"/>
      <c r="XES1046298" s="1"/>
    </row>
    <row r="1046299" s="113" customFormat="1" customHeight="1" spans="8:16373">
      <c r="H1046299" s="117"/>
      <c r="I1046299" s="118"/>
      <c r="J1046299" s="118"/>
      <c r="K1046299" s="118"/>
      <c r="L1046299" s="118"/>
      <c r="M1046299" s="118"/>
      <c r="N1046299" s="118"/>
      <c r="O1046299" s="118"/>
      <c r="XES1046299" s="1"/>
    </row>
    <row r="1046300" s="113" customFormat="1" customHeight="1" spans="8:16373">
      <c r="H1046300" s="117"/>
      <c r="I1046300" s="118"/>
      <c r="J1046300" s="118"/>
      <c r="K1046300" s="118"/>
      <c r="L1046300" s="118"/>
      <c r="M1046300" s="118"/>
      <c r="N1046300" s="118"/>
      <c r="O1046300" s="118"/>
      <c r="XES1046300" s="1"/>
    </row>
    <row r="1046301" s="113" customFormat="1" customHeight="1" spans="8:16373">
      <c r="H1046301" s="117"/>
      <c r="I1046301" s="118"/>
      <c r="J1046301" s="118"/>
      <c r="K1046301" s="118"/>
      <c r="L1046301" s="118"/>
      <c r="M1046301" s="118"/>
      <c r="N1046301" s="118"/>
      <c r="O1046301" s="118"/>
      <c r="XES1046301" s="1"/>
    </row>
    <row r="1046302" s="113" customFormat="1" customHeight="1" spans="8:16373">
      <c r="H1046302" s="117"/>
      <c r="I1046302" s="118"/>
      <c r="J1046302" s="118"/>
      <c r="K1046302" s="118"/>
      <c r="L1046302" s="118"/>
      <c r="M1046302" s="118"/>
      <c r="N1046302" s="118"/>
      <c r="O1046302" s="118"/>
      <c r="XES1046302" s="1"/>
    </row>
    <row r="1046303" s="113" customFormat="1" customHeight="1" spans="8:16373">
      <c r="H1046303" s="117"/>
      <c r="I1046303" s="118"/>
      <c r="J1046303" s="118"/>
      <c r="K1046303" s="118"/>
      <c r="L1046303" s="118"/>
      <c r="M1046303" s="118"/>
      <c r="N1046303" s="118"/>
      <c r="O1046303" s="118"/>
      <c r="XES1046303" s="1"/>
    </row>
    <row r="1046304" s="113" customFormat="1" customHeight="1" spans="8:16373">
      <c r="H1046304" s="117"/>
      <c r="I1046304" s="118"/>
      <c r="J1046304" s="118"/>
      <c r="K1046304" s="118"/>
      <c r="L1046304" s="118"/>
      <c r="M1046304" s="118"/>
      <c r="N1046304" s="118"/>
      <c r="O1046304" s="118"/>
      <c r="XES1046304" s="1"/>
    </row>
    <row r="1046305" s="113" customFormat="1" customHeight="1" spans="8:16373">
      <c r="H1046305" s="117"/>
      <c r="I1046305" s="118"/>
      <c r="J1046305" s="118"/>
      <c r="K1046305" s="118"/>
      <c r="L1046305" s="118"/>
      <c r="M1046305" s="118"/>
      <c r="N1046305" s="118"/>
      <c r="O1046305" s="118"/>
      <c r="XES1046305" s="1"/>
    </row>
    <row r="1046306" s="113" customFormat="1" customHeight="1" spans="8:16373">
      <c r="H1046306" s="117"/>
      <c r="I1046306" s="118"/>
      <c r="J1046306" s="118"/>
      <c r="K1046306" s="118"/>
      <c r="L1046306" s="118"/>
      <c r="M1046306" s="118"/>
      <c r="N1046306" s="118"/>
      <c r="O1046306" s="118"/>
      <c r="XES1046306" s="1"/>
    </row>
    <row r="1046307" s="113" customFormat="1" customHeight="1" spans="8:16373">
      <c r="H1046307" s="117"/>
      <c r="I1046307" s="118"/>
      <c r="J1046307" s="118"/>
      <c r="K1046307" s="118"/>
      <c r="L1046307" s="118"/>
      <c r="M1046307" s="118"/>
      <c r="N1046307" s="118"/>
      <c r="O1046307" s="118"/>
      <c r="XES1046307" s="1"/>
    </row>
    <row r="1046308" s="113" customFormat="1" customHeight="1" spans="8:16373">
      <c r="H1046308" s="117"/>
      <c r="I1046308" s="118"/>
      <c r="J1046308" s="118"/>
      <c r="K1046308" s="118"/>
      <c r="L1046308" s="118"/>
      <c r="M1046308" s="118"/>
      <c r="N1046308" s="118"/>
      <c r="O1046308" s="118"/>
      <c r="XES1046308" s="1"/>
    </row>
    <row r="1046309" s="113" customFormat="1" customHeight="1" spans="8:16373">
      <c r="H1046309" s="117"/>
      <c r="I1046309" s="118"/>
      <c r="J1046309" s="118"/>
      <c r="K1046309" s="118"/>
      <c r="L1046309" s="118"/>
      <c r="M1046309" s="118"/>
      <c r="N1046309" s="118"/>
      <c r="O1046309" s="118"/>
      <c r="XES1046309" s="1"/>
    </row>
    <row r="1046310" s="113" customFormat="1" customHeight="1" spans="8:16373">
      <c r="H1046310" s="117"/>
      <c r="I1046310" s="118"/>
      <c r="J1046310" s="118"/>
      <c r="K1046310" s="118"/>
      <c r="L1046310" s="118"/>
      <c r="M1046310" s="118"/>
      <c r="N1046310" s="118"/>
      <c r="O1046310" s="118"/>
      <c r="XES1046310" s="1"/>
    </row>
    <row r="1046311" s="113" customFormat="1" customHeight="1" spans="8:16373">
      <c r="H1046311" s="117"/>
      <c r="I1046311" s="118"/>
      <c r="J1046311" s="118"/>
      <c r="K1046311" s="118"/>
      <c r="L1046311" s="118"/>
      <c r="M1046311" s="118"/>
      <c r="N1046311" s="118"/>
      <c r="O1046311" s="118"/>
      <c r="XES1046311" s="1"/>
    </row>
    <row r="1046312" s="113" customFormat="1" customHeight="1" spans="8:16373">
      <c r="H1046312" s="117"/>
      <c r="I1046312" s="118"/>
      <c r="J1046312" s="118"/>
      <c r="K1046312" s="118"/>
      <c r="L1046312" s="118"/>
      <c r="M1046312" s="118"/>
      <c r="N1046312" s="118"/>
      <c r="O1046312" s="118"/>
      <c r="XES1046312" s="1"/>
    </row>
    <row r="1046313" s="113" customFormat="1" customHeight="1" spans="8:16373">
      <c r="H1046313" s="117"/>
      <c r="I1046313" s="118"/>
      <c r="J1046313" s="118"/>
      <c r="K1046313" s="118"/>
      <c r="L1046313" s="118"/>
      <c r="M1046313" s="118"/>
      <c r="N1046313" s="118"/>
      <c r="O1046313" s="118"/>
      <c r="XES1046313" s="1"/>
    </row>
    <row r="1046314" s="113" customFormat="1" customHeight="1" spans="8:16373">
      <c r="H1046314" s="117"/>
      <c r="I1046314" s="118"/>
      <c r="J1046314" s="118"/>
      <c r="K1046314" s="118"/>
      <c r="L1046314" s="118"/>
      <c r="M1046314" s="118"/>
      <c r="N1046314" s="118"/>
      <c r="O1046314" s="118"/>
      <c r="XES1046314" s="1"/>
    </row>
    <row r="1046315" s="113" customFormat="1" customHeight="1" spans="8:16373">
      <c r="H1046315" s="117"/>
      <c r="I1046315" s="118"/>
      <c r="J1046315" s="118"/>
      <c r="K1046315" s="118"/>
      <c r="L1046315" s="118"/>
      <c r="M1046315" s="118"/>
      <c r="N1046315" s="118"/>
      <c r="O1046315" s="118"/>
      <c r="XES1046315" s="1"/>
    </row>
    <row r="1046316" s="113" customFormat="1" customHeight="1" spans="8:16373">
      <c r="H1046316" s="117"/>
      <c r="I1046316" s="118"/>
      <c r="J1046316" s="118"/>
      <c r="K1046316" s="118"/>
      <c r="L1046316" s="118"/>
      <c r="M1046316" s="118"/>
      <c r="N1046316" s="118"/>
      <c r="O1046316" s="118"/>
      <c r="XES1046316" s="1"/>
    </row>
    <row r="1046317" s="113" customFormat="1" customHeight="1" spans="8:16373">
      <c r="H1046317" s="117"/>
      <c r="I1046317" s="118"/>
      <c r="J1046317" s="118"/>
      <c r="K1046317" s="118"/>
      <c r="L1046317" s="118"/>
      <c r="M1046317" s="118"/>
      <c r="N1046317" s="118"/>
      <c r="O1046317" s="118"/>
      <c r="XES1046317" s="1"/>
    </row>
    <row r="1046318" s="113" customFormat="1" customHeight="1" spans="8:16373">
      <c r="H1046318" s="117"/>
      <c r="I1046318" s="118"/>
      <c r="J1046318" s="118"/>
      <c r="K1046318" s="118"/>
      <c r="L1046318" s="118"/>
      <c r="M1046318" s="118"/>
      <c r="N1046318" s="118"/>
      <c r="O1046318" s="118"/>
      <c r="XES1046318" s="1"/>
    </row>
    <row r="1046319" s="113" customFormat="1" customHeight="1" spans="8:16373">
      <c r="H1046319" s="117"/>
      <c r="I1046319" s="118"/>
      <c r="J1046319" s="118"/>
      <c r="K1046319" s="118"/>
      <c r="L1046319" s="118"/>
      <c r="M1046319" s="118"/>
      <c r="N1046319" s="118"/>
      <c r="O1046319" s="118"/>
      <c r="XES1046319" s="1"/>
    </row>
    <row r="1046320" s="113" customFormat="1" customHeight="1" spans="8:16373">
      <c r="H1046320" s="117"/>
      <c r="I1046320" s="118"/>
      <c r="J1046320" s="118"/>
      <c r="K1046320" s="118"/>
      <c r="L1046320" s="118"/>
      <c r="M1046320" s="118"/>
      <c r="N1046320" s="118"/>
      <c r="O1046320" s="118"/>
      <c r="XES1046320" s="1"/>
    </row>
    <row r="1046321" s="113" customFormat="1" customHeight="1" spans="8:16373">
      <c r="H1046321" s="117"/>
      <c r="I1046321" s="118"/>
      <c r="J1046321" s="118"/>
      <c r="K1046321" s="118"/>
      <c r="L1046321" s="118"/>
      <c r="M1046321" s="118"/>
      <c r="N1046321" s="118"/>
      <c r="O1046321" s="118"/>
      <c r="XES1046321" s="1"/>
    </row>
    <row r="1046322" s="113" customFormat="1" customHeight="1" spans="8:16373">
      <c r="H1046322" s="117"/>
      <c r="I1046322" s="118"/>
      <c r="J1046322" s="118"/>
      <c r="K1046322" s="118"/>
      <c r="L1046322" s="118"/>
      <c r="M1046322" s="118"/>
      <c r="N1046322" s="118"/>
      <c r="O1046322" s="118"/>
      <c r="XES1046322" s="1"/>
    </row>
    <row r="1046323" s="113" customFormat="1" customHeight="1" spans="8:16373">
      <c r="H1046323" s="117"/>
      <c r="I1046323" s="118"/>
      <c r="J1046323" s="118"/>
      <c r="K1046323" s="118"/>
      <c r="L1046323" s="118"/>
      <c r="M1046323" s="118"/>
      <c r="N1046323" s="118"/>
      <c r="O1046323" s="118"/>
      <c r="XES1046323" s="1"/>
    </row>
    <row r="1046324" s="113" customFormat="1" customHeight="1" spans="8:16373">
      <c r="H1046324" s="117"/>
      <c r="I1046324" s="118"/>
      <c r="J1046324" s="118"/>
      <c r="K1046324" s="118"/>
      <c r="L1046324" s="118"/>
      <c r="M1046324" s="118"/>
      <c r="N1046324" s="118"/>
      <c r="O1046324" s="118"/>
      <c r="XES1046324" s="1"/>
    </row>
    <row r="1046325" s="113" customFormat="1" customHeight="1" spans="8:16373">
      <c r="H1046325" s="117"/>
      <c r="I1046325" s="118"/>
      <c r="J1046325" s="118"/>
      <c r="K1046325" s="118"/>
      <c r="L1046325" s="118"/>
      <c r="M1046325" s="118"/>
      <c r="N1046325" s="118"/>
      <c r="O1046325" s="118"/>
      <c r="XES1046325" s="1"/>
    </row>
    <row r="1046326" s="113" customFormat="1" customHeight="1" spans="8:16373">
      <c r="H1046326" s="117"/>
      <c r="I1046326" s="118"/>
      <c r="J1046326" s="118"/>
      <c r="K1046326" s="118"/>
      <c r="L1046326" s="118"/>
      <c r="M1046326" s="118"/>
      <c r="N1046326" s="118"/>
      <c r="O1046326" s="118"/>
      <c r="XES1046326" s="1"/>
    </row>
    <row r="1046327" s="113" customFormat="1" customHeight="1" spans="8:16373">
      <c r="H1046327" s="117"/>
      <c r="I1046327" s="118"/>
      <c r="J1046327" s="118"/>
      <c r="K1046327" s="118"/>
      <c r="L1046327" s="118"/>
      <c r="M1046327" s="118"/>
      <c r="N1046327" s="118"/>
      <c r="O1046327" s="118"/>
      <c r="XES1046327" s="1"/>
    </row>
    <row r="1046328" s="113" customFormat="1" customHeight="1" spans="8:16373">
      <c r="H1046328" s="117"/>
      <c r="I1046328" s="118"/>
      <c r="J1046328" s="118"/>
      <c r="K1046328" s="118"/>
      <c r="L1046328" s="118"/>
      <c r="M1046328" s="118"/>
      <c r="N1046328" s="118"/>
      <c r="O1046328" s="118"/>
      <c r="XES1046328" s="1"/>
    </row>
    <row r="1046329" s="113" customFormat="1" customHeight="1" spans="8:16373">
      <c r="H1046329" s="117"/>
      <c r="I1046329" s="118"/>
      <c r="J1046329" s="118"/>
      <c r="K1046329" s="118"/>
      <c r="L1046329" s="118"/>
      <c r="M1046329" s="118"/>
      <c r="N1046329" s="118"/>
      <c r="O1046329" s="118"/>
      <c r="XES1046329" s="1"/>
    </row>
    <row r="1046330" s="113" customFormat="1" customHeight="1" spans="8:16373">
      <c r="H1046330" s="117"/>
      <c r="I1046330" s="118"/>
      <c r="J1046330" s="118"/>
      <c r="K1046330" s="118"/>
      <c r="L1046330" s="118"/>
      <c r="M1046330" s="118"/>
      <c r="N1046330" s="118"/>
      <c r="O1046330" s="118"/>
      <c r="XES1046330" s="1"/>
    </row>
    <row r="1046331" s="113" customFormat="1" customHeight="1" spans="8:16373">
      <c r="H1046331" s="117"/>
      <c r="I1046331" s="118"/>
      <c r="J1046331" s="118"/>
      <c r="K1046331" s="118"/>
      <c r="L1046331" s="118"/>
      <c r="M1046331" s="118"/>
      <c r="N1046331" s="118"/>
      <c r="O1046331" s="118"/>
      <c r="XES1046331" s="1"/>
    </row>
    <row r="1046332" s="113" customFormat="1" customHeight="1" spans="8:16373">
      <c r="H1046332" s="117"/>
      <c r="I1046332" s="118"/>
      <c r="J1046332" s="118"/>
      <c r="K1046332" s="118"/>
      <c r="L1046332" s="118"/>
      <c r="M1046332" s="118"/>
      <c r="N1046332" s="118"/>
      <c r="O1046332" s="118"/>
      <c r="XES1046332" s="1"/>
    </row>
    <row r="1046333" s="113" customFormat="1" customHeight="1" spans="8:16373">
      <c r="H1046333" s="117"/>
      <c r="I1046333" s="118"/>
      <c r="J1046333" s="118"/>
      <c r="K1046333" s="118"/>
      <c r="L1046333" s="118"/>
      <c r="M1046333" s="118"/>
      <c r="N1046333" s="118"/>
      <c r="O1046333" s="118"/>
      <c r="XES1046333" s="1"/>
    </row>
    <row r="1046334" s="113" customFormat="1" customHeight="1" spans="8:16373">
      <c r="H1046334" s="117"/>
      <c r="I1046334" s="118"/>
      <c r="J1046334" s="118"/>
      <c r="K1046334" s="118"/>
      <c r="L1046334" s="118"/>
      <c r="M1046334" s="118"/>
      <c r="N1046334" s="118"/>
      <c r="O1046334" s="118"/>
      <c r="XES1046334" s="1"/>
    </row>
    <row r="1046335" s="113" customFormat="1" customHeight="1" spans="8:16373">
      <c r="H1046335" s="117"/>
      <c r="I1046335" s="118"/>
      <c r="J1046335" s="118"/>
      <c r="K1046335" s="118"/>
      <c r="L1046335" s="118"/>
      <c r="M1046335" s="118"/>
      <c r="N1046335" s="118"/>
      <c r="O1046335" s="118"/>
      <c r="XES1046335" s="1"/>
    </row>
    <row r="1046336" s="113" customFormat="1" customHeight="1" spans="8:16373">
      <c r="H1046336" s="117"/>
      <c r="I1046336" s="118"/>
      <c r="J1046336" s="118"/>
      <c r="K1046336" s="118"/>
      <c r="L1046336" s="118"/>
      <c r="M1046336" s="118"/>
      <c r="N1046336" s="118"/>
      <c r="O1046336" s="118"/>
      <c r="XES1046336" s="1"/>
    </row>
    <row r="1046337" s="113" customFormat="1" customHeight="1" spans="8:16373">
      <c r="H1046337" s="117"/>
      <c r="I1046337" s="118"/>
      <c r="J1046337" s="118"/>
      <c r="K1046337" s="118"/>
      <c r="L1046337" s="118"/>
      <c r="M1046337" s="118"/>
      <c r="N1046337" s="118"/>
      <c r="O1046337" s="118"/>
      <c r="XES1046337" s="1"/>
    </row>
    <row r="1046338" s="113" customFormat="1" customHeight="1" spans="8:16373">
      <c r="H1046338" s="117"/>
      <c r="I1046338" s="118"/>
      <c r="J1046338" s="118"/>
      <c r="K1046338" s="118"/>
      <c r="L1046338" s="118"/>
      <c r="M1046338" s="118"/>
      <c r="N1046338" s="118"/>
      <c r="O1046338" s="118"/>
      <c r="XES1046338" s="1"/>
    </row>
    <row r="1046339" s="113" customFormat="1" customHeight="1" spans="8:16373">
      <c r="H1046339" s="117"/>
      <c r="I1046339" s="118"/>
      <c r="J1046339" s="118"/>
      <c r="K1046339" s="118"/>
      <c r="L1046339" s="118"/>
      <c r="M1046339" s="118"/>
      <c r="N1046339" s="118"/>
      <c r="O1046339" s="118"/>
      <c r="XES1046339" s="1"/>
    </row>
    <row r="1046340" s="113" customFormat="1" customHeight="1" spans="8:16373">
      <c r="H1046340" s="117"/>
      <c r="I1046340" s="118"/>
      <c r="J1046340" s="118"/>
      <c r="K1046340" s="118"/>
      <c r="L1046340" s="118"/>
      <c r="M1046340" s="118"/>
      <c r="N1046340" s="118"/>
      <c r="O1046340" s="118"/>
      <c r="XES1046340" s="1"/>
    </row>
    <row r="1046341" s="113" customFormat="1" customHeight="1" spans="8:16373">
      <c r="H1046341" s="117"/>
      <c r="I1046341" s="118"/>
      <c r="J1046341" s="118"/>
      <c r="K1046341" s="118"/>
      <c r="L1046341" s="118"/>
      <c r="M1046341" s="118"/>
      <c r="N1046341" s="118"/>
      <c r="O1046341" s="118"/>
      <c r="XES1046341" s="1"/>
    </row>
    <row r="1046342" s="113" customFormat="1" customHeight="1" spans="8:16373">
      <c r="H1046342" s="117"/>
      <c r="I1046342" s="118"/>
      <c r="J1046342" s="118"/>
      <c r="K1046342" s="118"/>
      <c r="L1046342" s="118"/>
      <c r="M1046342" s="118"/>
      <c r="N1046342" s="118"/>
      <c r="O1046342" s="118"/>
      <c r="XES1046342" s="1"/>
    </row>
    <row r="1046343" s="113" customFormat="1" customHeight="1" spans="8:16373">
      <c r="H1046343" s="117"/>
      <c r="I1046343" s="118"/>
      <c r="J1046343" s="118"/>
      <c r="K1046343" s="118"/>
      <c r="L1046343" s="118"/>
      <c r="M1046343" s="118"/>
      <c r="N1046343" s="118"/>
      <c r="O1046343" s="118"/>
      <c r="XES1046343" s="1"/>
    </row>
    <row r="1046344" s="113" customFormat="1" customHeight="1" spans="8:16373">
      <c r="H1046344" s="117"/>
      <c r="I1046344" s="118"/>
      <c r="J1046344" s="118"/>
      <c r="K1046344" s="118"/>
      <c r="L1046344" s="118"/>
      <c r="M1046344" s="118"/>
      <c r="N1046344" s="118"/>
      <c r="O1046344" s="118"/>
      <c r="XES1046344" s="1"/>
    </row>
    <row r="1046345" s="113" customFormat="1" customHeight="1" spans="8:16373">
      <c r="H1046345" s="117"/>
      <c r="I1046345" s="118"/>
      <c r="J1046345" s="118"/>
      <c r="K1046345" s="118"/>
      <c r="L1046345" s="118"/>
      <c r="M1046345" s="118"/>
      <c r="N1046345" s="118"/>
      <c r="O1046345" s="118"/>
      <c r="XES1046345" s="1"/>
    </row>
    <row r="1046346" s="113" customFormat="1" customHeight="1" spans="8:16373">
      <c r="H1046346" s="117"/>
      <c r="I1046346" s="118"/>
      <c r="J1046346" s="118"/>
      <c r="K1046346" s="118"/>
      <c r="L1046346" s="118"/>
      <c r="M1046346" s="118"/>
      <c r="N1046346" s="118"/>
      <c r="O1046346" s="118"/>
      <c r="XES1046346" s="1"/>
    </row>
    <row r="1046347" s="113" customFormat="1" customHeight="1" spans="8:16373">
      <c r="H1046347" s="117"/>
      <c r="I1046347" s="118"/>
      <c r="J1046347" s="118"/>
      <c r="K1046347" s="118"/>
      <c r="L1046347" s="118"/>
      <c r="M1046347" s="118"/>
      <c r="N1046347" s="118"/>
      <c r="O1046347" s="118"/>
      <c r="XES1046347" s="1"/>
    </row>
    <row r="1046348" s="113" customFormat="1" customHeight="1" spans="8:16373">
      <c r="H1046348" s="117"/>
      <c r="I1046348" s="118"/>
      <c r="J1046348" s="118"/>
      <c r="K1046348" s="118"/>
      <c r="L1046348" s="118"/>
      <c r="M1046348" s="118"/>
      <c r="N1046348" s="118"/>
      <c r="O1046348" s="118"/>
      <c r="XES1046348" s="1"/>
    </row>
    <row r="1046349" s="113" customFormat="1" customHeight="1" spans="8:16373">
      <c r="H1046349" s="117"/>
      <c r="I1046349" s="118"/>
      <c r="J1046349" s="118"/>
      <c r="K1046349" s="118"/>
      <c r="L1046349" s="118"/>
      <c r="M1046349" s="118"/>
      <c r="N1046349" s="118"/>
      <c r="O1046349" s="118"/>
      <c r="XES1046349" s="1"/>
    </row>
    <row r="1046350" s="113" customFormat="1" customHeight="1" spans="8:16373">
      <c r="H1046350" s="117"/>
      <c r="I1046350" s="118"/>
      <c r="J1046350" s="118"/>
      <c r="K1046350" s="118"/>
      <c r="L1046350" s="118"/>
      <c r="M1046350" s="118"/>
      <c r="N1046350" s="118"/>
      <c r="O1046350" s="118"/>
      <c r="XES1046350" s="1"/>
    </row>
    <row r="1046351" s="113" customFormat="1" customHeight="1" spans="8:16373">
      <c r="H1046351" s="117"/>
      <c r="I1046351" s="118"/>
      <c r="J1046351" s="118"/>
      <c r="K1046351" s="118"/>
      <c r="L1046351" s="118"/>
      <c r="M1046351" s="118"/>
      <c r="N1046351" s="118"/>
      <c r="O1046351" s="118"/>
      <c r="XES1046351" s="1"/>
    </row>
    <row r="1046352" s="113" customFormat="1" customHeight="1" spans="8:16373">
      <c r="H1046352" s="117"/>
      <c r="I1046352" s="118"/>
      <c r="J1046352" s="118"/>
      <c r="K1046352" s="118"/>
      <c r="L1046352" s="118"/>
      <c r="M1046352" s="118"/>
      <c r="N1046352" s="118"/>
      <c r="O1046352" s="118"/>
      <c r="XES1046352" s="1"/>
    </row>
    <row r="1046353" s="113" customFormat="1" customHeight="1" spans="8:16373">
      <c r="H1046353" s="117"/>
      <c r="I1046353" s="118"/>
      <c r="J1046353" s="118"/>
      <c r="K1046353" s="118"/>
      <c r="L1046353" s="118"/>
      <c r="M1046353" s="118"/>
      <c r="N1046353" s="118"/>
      <c r="O1046353" s="118"/>
      <c r="XES1046353" s="1"/>
    </row>
    <row r="1046354" s="113" customFormat="1" customHeight="1" spans="8:16373">
      <c r="H1046354" s="117"/>
      <c r="I1046354" s="118"/>
      <c r="J1046354" s="118"/>
      <c r="K1046354" s="118"/>
      <c r="L1046354" s="118"/>
      <c r="M1046354" s="118"/>
      <c r="N1046354" s="118"/>
      <c r="O1046354" s="118"/>
      <c r="XES1046354" s="1"/>
    </row>
    <row r="1046355" s="113" customFormat="1" customHeight="1" spans="8:16373">
      <c r="H1046355" s="117"/>
      <c r="I1046355" s="118"/>
      <c r="J1046355" s="118"/>
      <c r="K1046355" s="118"/>
      <c r="L1046355" s="118"/>
      <c r="M1046355" s="118"/>
      <c r="N1046355" s="118"/>
      <c r="O1046355" s="118"/>
      <c r="XES1046355" s="1"/>
    </row>
    <row r="1046356" s="113" customFormat="1" customHeight="1" spans="8:16373">
      <c r="H1046356" s="117"/>
      <c r="I1046356" s="118"/>
      <c r="J1046356" s="118"/>
      <c r="K1046356" s="118"/>
      <c r="L1046356" s="118"/>
      <c r="M1046356" s="118"/>
      <c r="N1046356" s="118"/>
      <c r="O1046356" s="118"/>
      <c r="XES1046356" s="1"/>
    </row>
    <row r="1046357" s="113" customFormat="1" customHeight="1" spans="8:16373">
      <c r="H1046357" s="117"/>
      <c r="I1046357" s="118"/>
      <c r="J1046357" s="118"/>
      <c r="K1046357" s="118"/>
      <c r="L1046357" s="118"/>
      <c r="M1046357" s="118"/>
      <c r="N1046357" s="118"/>
      <c r="O1046357" s="118"/>
      <c r="XES1046357" s="1"/>
    </row>
    <row r="1046358" s="113" customFormat="1" customHeight="1" spans="8:16373">
      <c r="H1046358" s="117"/>
      <c r="I1046358" s="118"/>
      <c r="J1046358" s="118"/>
      <c r="K1046358" s="118"/>
      <c r="L1046358" s="118"/>
      <c r="M1046358" s="118"/>
      <c r="N1046358" s="118"/>
      <c r="O1046358" s="118"/>
      <c r="XES1046358" s="1"/>
    </row>
    <row r="1046359" s="113" customFormat="1" customHeight="1" spans="8:16373">
      <c r="H1046359" s="117"/>
      <c r="I1046359" s="118"/>
      <c r="J1046359" s="118"/>
      <c r="K1046359" s="118"/>
      <c r="L1046359" s="118"/>
      <c r="M1046359" s="118"/>
      <c r="N1046359" s="118"/>
      <c r="O1046359" s="118"/>
      <c r="XES1046359" s="1"/>
    </row>
    <row r="1046360" s="113" customFormat="1" customHeight="1" spans="8:16373">
      <c r="H1046360" s="117"/>
      <c r="I1046360" s="118"/>
      <c r="J1046360" s="118"/>
      <c r="K1046360" s="118"/>
      <c r="L1046360" s="118"/>
      <c r="M1046360" s="118"/>
      <c r="N1046360" s="118"/>
      <c r="O1046360" s="118"/>
      <c r="XES1046360" s="1"/>
    </row>
    <row r="1046361" s="113" customFormat="1" customHeight="1" spans="8:16373">
      <c r="H1046361" s="117"/>
      <c r="I1046361" s="118"/>
      <c r="J1046361" s="118"/>
      <c r="K1046361" s="118"/>
      <c r="L1046361" s="118"/>
      <c r="M1046361" s="118"/>
      <c r="N1046361" s="118"/>
      <c r="O1046361" s="118"/>
      <c r="XES1046361" s="1"/>
    </row>
    <row r="1046362" s="113" customFormat="1" customHeight="1" spans="8:16373">
      <c r="H1046362" s="117"/>
      <c r="I1046362" s="118"/>
      <c r="J1046362" s="118"/>
      <c r="K1046362" s="118"/>
      <c r="L1046362" s="118"/>
      <c r="M1046362" s="118"/>
      <c r="N1046362" s="118"/>
      <c r="O1046362" s="118"/>
      <c r="XES1046362" s="1"/>
    </row>
    <row r="1046363" s="113" customFormat="1" customHeight="1" spans="8:16373">
      <c r="H1046363" s="117"/>
      <c r="I1046363" s="118"/>
      <c r="J1046363" s="118"/>
      <c r="K1046363" s="118"/>
      <c r="L1046363" s="118"/>
      <c r="M1046363" s="118"/>
      <c r="N1046363" s="118"/>
      <c r="O1046363" s="118"/>
      <c r="XES1046363" s="1"/>
    </row>
    <row r="1046364" s="113" customFormat="1" customHeight="1" spans="8:16373">
      <c r="H1046364" s="117"/>
      <c r="I1046364" s="118"/>
      <c r="J1046364" s="118"/>
      <c r="K1046364" s="118"/>
      <c r="L1046364" s="118"/>
      <c r="M1046364" s="118"/>
      <c r="N1046364" s="118"/>
      <c r="O1046364" s="118"/>
      <c r="XES1046364" s="1"/>
    </row>
    <row r="1046365" s="113" customFormat="1" customHeight="1" spans="8:16373">
      <c r="H1046365" s="117"/>
      <c r="I1046365" s="118"/>
      <c r="J1046365" s="118"/>
      <c r="K1046365" s="118"/>
      <c r="L1046365" s="118"/>
      <c r="M1046365" s="118"/>
      <c r="N1046365" s="118"/>
      <c r="O1046365" s="118"/>
      <c r="XES1046365" s="1"/>
    </row>
    <row r="1046366" s="113" customFormat="1" customHeight="1" spans="8:16373">
      <c r="H1046366" s="117"/>
      <c r="I1046366" s="118"/>
      <c r="J1046366" s="118"/>
      <c r="K1046366" s="118"/>
      <c r="L1046366" s="118"/>
      <c r="M1046366" s="118"/>
      <c r="N1046366" s="118"/>
      <c r="O1046366" s="118"/>
      <c r="XES1046366" s="1"/>
    </row>
    <row r="1046367" s="113" customFormat="1" customHeight="1" spans="8:16373">
      <c r="H1046367" s="117"/>
      <c r="I1046367" s="118"/>
      <c r="J1046367" s="118"/>
      <c r="K1046367" s="118"/>
      <c r="L1046367" s="118"/>
      <c r="M1046367" s="118"/>
      <c r="N1046367" s="118"/>
      <c r="O1046367" s="118"/>
      <c r="XES1046367" s="1"/>
    </row>
    <row r="1046368" s="113" customFormat="1" customHeight="1" spans="8:16373">
      <c r="H1046368" s="117"/>
      <c r="I1046368" s="118"/>
      <c r="J1046368" s="118"/>
      <c r="K1046368" s="118"/>
      <c r="L1046368" s="118"/>
      <c r="M1046368" s="118"/>
      <c r="N1046368" s="118"/>
      <c r="O1046368" s="118"/>
      <c r="XES1046368" s="1"/>
    </row>
    <row r="1046369" s="113" customFormat="1" customHeight="1" spans="8:16373">
      <c r="H1046369" s="117"/>
      <c r="I1046369" s="118"/>
      <c r="J1046369" s="118"/>
      <c r="K1046369" s="118"/>
      <c r="L1046369" s="118"/>
      <c r="M1046369" s="118"/>
      <c r="N1046369" s="118"/>
      <c r="O1046369" s="118"/>
      <c r="XES1046369" s="1"/>
    </row>
    <row r="1046370" s="113" customFormat="1" customHeight="1" spans="8:16373">
      <c r="H1046370" s="117"/>
      <c r="I1046370" s="118"/>
      <c r="J1046370" s="118"/>
      <c r="K1046370" s="118"/>
      <c r="L1046370" s="118"/>
      <c r="M1046370" s="118"/>
      <c r="N1046370" s="118"/>
      <c r="O1046370" s="118"/>
      <c r="XES1046370" s="1"/>
    </row>
    <row r="1046371" s="113" customFormat="1" customHeight="1" spans="8:16373">
      <c r="H1046371" s="117"/>
      <c r="I1046371" s="118"/>
      <c r="J1046371" s="118"/>
      <c r="K1046371" s="118"/>
      <c r="L1046371" s="118"/>
      <c r="M1046371" s="118"/>
      <c r="N1046371" s="118"/>
      <c r="O1046371" s="118"/>
      <c r="XES1046371" s="1"/>
    </row>
    <row r="1046372" s="113" customFormat="1" customHeight="1" spans="8:16373">
      <c r="H1046372" s="117"/>
      <c r="I1046372" s="118"/>
      <c r="J1046372" s="118"/>
      <c r="K1046372" s="118"/>
      <c r="L1046372" s="118"/>
      <c r="M1046372" s="118"/>
      <c r="N1046372" s="118"/>
      <c r="O1046372" s="118"/>
      <c r="XES1046372" s="1"/>
    </row>
    <row r="1046373" s="113" customFormat="1" customHeight="1" spans="8:16373">
      <c r="H1046373" s="117"/>
      <c r="I1046373" s="118"/>
      <c r="J1046373" s="118"/>
      <c r="K1046373" s="118"/>
      <c r="L1046373" s="118"/>
      <c r="M1046373" s="118"/>
      <c r="N1046373" s="118"/>
      <c r="O1046373" s="118"/>
      <c r="XES1046373" s="1"/>
    </row>
    <row r="1046374" s="113" customFormat="1" customHeight="1" spans="8:16373">
      <c r="H1046374" s="117"/>
      <c r="I1046374" s="118"/>
      <c r="J1046374" s="118"/>
      <c r="K1046374" s="118"/>
      <c r="L1046374" s="118"/>
      <c r="M1046374" s="118"/>
      <c r="N1046374" s="118"/>
      <c r="O1046374" s="118"/>
      <c r="XES1046374" s="1"/>
    </row>
    <row r="1046375" s="113" customFormat="1" customHeight="1" spans="8:16373">
      <c r="H1046375" s="117"/>
      <c r="I1046375" s="118"/>
      <c r="J1046375" s="118"/>
      <c r="K1046375" s="118"/>
      <c r="L1046375" s="118"/>
      <c r="M1046375" s="118"/>
      <c r="N1046375" s="118"/>
      <c r="O1046375" s="118"/>
      <c r="XES1046375" s="1"/>
    </row>
    <row r="1046376" s="113" customFormat="1" customHeight="1" spans="8:16373">
      <c r="H1046376" s="117"/>
      <c r="I1046376" s="118"/>
      <c r="J1046376" s="118"/>
      <c r="K1046376" s="118"/>
      <c r="L1046376" s="118"/>
      <c r="M1046376" s="118"/>
      <c r="N1046376" s="118"/>
      <c r="O1046376" s="118"/>
      <c r="XES1046376" s="1"/>
    </row>
    <row r="1046377" s="113" customFormat="1" customHeight="1" spans="8:16373">
      <c r="H1046377" s="117"/>
      <c r="I1046377" s="118"/>
      <c r="J1046377" s="118"/>
      <c r="K1046377" s="118"/>
      <c r="L1046377" s="118"/>
      <c r="M1046377" s="118"/>
      <c r="N1046377" s="118"/>
      <c r="O1046377" s="118"/>
      <c r="XES1046377" s="1"/>
    </row>
    <row r="1046378" s="113" customFormat="1" customHeight="1" spans="8:16373">
      <c r="H1046378" s="117"/>
      <c r="I1046378" s="118"/>
      <c r="J1046378" s="118"/>
      <c r="K1046378" s="118"/>
      <c r="L1046378" s="118"/>
      <c r="M1046378" s="118"/>
      <c r="N1046378" s="118"/>
      <c r="O1046378" s="118"/>
      <c r="XES1046378" s="1"/>
    </row>
    <row r="1046379" s="113" customFormat="1" customHeight="1" spans="8:16373">
      <c r="H1046379" s="117"/>
      <c r="I1046379" s="118"/>
      <c r="J1046379" s="118"/>
      <c r="K1046379" s="118"/>
      <c r="L1046379" s="118"/>
      <c r="M1046379" s="118"/>
      <c r="N1046379" s="118"/>
      <c r="O1046379" s="118"/>
      <c r="XES1046379" s="1"/>
    </row>
    <row r="1046380" s="113" customFormat="1" customHeight="1" spans="8:16373">
      <c r="H1046380" s="117"/>
      <c r="I1046380" s="118"/>
      <c r="J1046380" s="118"/>
      <c r="K1046380" s="118"/>
      <c r="L1046380" s="118"/>
      <c r="M1046380" s="118"/>
      <c r="N1046380" s="118"/>
      <c r="O1046380" s="118"/>
      <c r="XES1046380" s="1"/>
    </row>
    <row r="1046381" s="113" customFormat="1" customHeight="1" spans="8:16373">
      <c r="H1046381" s="117"/>
      <c r="I1046381" s="118"/>
      <c r="J1046381" s="118"/>
      <c r="K1046381" s="118"/>
      <c r="L1046381" s="118"/>
      <c r="M1046381" s="118"/>
      <c r="N1046381" s="118"/>
      <c r="O1046381" s="118"/>
      <c r="XES1046381" s="1"/>
    </row>
    <row r="1046382" s="113" customFormat="1" customHeight="1" spans="8:16373">
      <c r="H1046382" s="117"/>
      <c r="I1046382" s="118"/>
      <c r="J1046382" s="118"/>
      <c r="K1046382" s="118"/>
      <c r="L1046382" s="118"/>
      <c r="M1046382" s="118"/>
      <c r="N1046382" s="118"/>
      <c r="O1046382" s="118"/>
      <c r="XES1046382" s="1"/>
    </row>
    <row r="1046383" s="113" customFormat="1" customHeight="1" spans="8:16373">
      <c r="H1046383" s="117"/>
      <c r="I1046383" s="118"/>
      <c r="J1046383" s="118"/>
      <c r="K1046383" s="118"/>
      <c r="L1046383" s="118"/>
      <c r="M1046383" s="118"/>
      <c r="N1046383" s="118"/>
      <c r="O1046383" s="118"/>
      <c r="XES1046383" s="1"/>
    </row>
    <row r="1046384" s="113" customFormat="1" customHeight="1" spans="8:16373">
      <c r="H1046384" s="117"/>
      <c r="I1046384" s="118"/>
      <c r="J1046384" s="118"/>
      <c r="K1046384" s="118"/>
      <c r="L1046384" s="118"/>
      <c r="M1046384" s="118"/>
      <c r="N1046384" s="118"/>
      <c r="O1046384" s="118"/>
      <c r="XES1046384" s="1"/>
    </row>
    <row r="1046385" s="113" customFormat="1" customHeight="1" spans="8:16373">
      <c r="H1046385" s="117"/>
      <c r="I1046385" s="118"/>
      <c r="J1046385" s="118"/>
      <c r="K1046385" s="118"/>
      <c r="L1046385" s="118"/>
      <c r="M1046385" s="118"/>
      <c r="N1046385" s="118"/>
      <c r="O1046385" s="118"/>
      <c r="XES1046385" s="1"/>
    </row>
    <row r="1046386" s="113" customFormat="1" customHeight="1" spans="8:16373">
      <c r="H1046386" s="117"/>
      <c r="I1046386" s="118"/>
      <c r="J1046386" s="118"/>
      <c r="K1046386" s="118"/>
      <c r="L1046386" s="118"/>
      <c r="M1046386" s="118"/>
      <c r="N1046386" s="118"/>
      <c r="O1046386" s="118"/>
      <c r="XES1046386" s="1"/>
    </row>
    <row r="1046387" s="113" customFormat="1" customHeight="1" spans="8:16373">
      <c r="H1046387" s="117"/>
      <c r="I1046387" s="118"/>
      <c r="J1046387" s="118"/>
      <c r="K1046387" s="118"/>
      <c r="L1046387" s="118"/>
      <c r="M1046387" s="118"/>
      <c r="N1046387" s="118"/>
      <c r="O1046387" s="118"/>
      <c r="XES1046387" s="1"/>
    </row>
    <row r="1046388" s="113" customFormat="1" customHeight="1" spans="8:16373">
      <c r="H1046388" s="117"/>
      <c r="I1046388" s="118"/>
      <c r="J1046388" s="118"/>
      <c r="K1046388" s="118"/>
      <c r="L1046388" s="118"/>
      <c r="M1046388" s="118"/>
      <c r="N1046388" s="118"/>
      <c r="O1046388" s="118"/>
      <c r="XES1046388" s="1"/>
    </row>
    <row r="1046389" s="113" customFormat="1" customHeight="1" spans="8:16373">
      <c r="H1046389" s="117"/>
      <c r="I1046389" s="118"/>
      <c r="J1046389" s="118"/>
      <c r="K1046389" s="118"/>
      <c r="L1046389" s="118"/>
      <c r="M1046389" s="118"/>
      <c r="N1046389" s="118"/>
      <c r="O1046389" s="118"/>
      <c r="XES1046389" s="1"/>
    </row>
    <row r="1046390" s="113" customFormat="1" customHeight="1" spans="8:16373">
      <c r="H1046390" s="117"/>
      <c r="I1046390" s="118"/>
      <c r="J1046390" s="118"/>
      <c r="K1046390" s="118"/>
      <c r="L1046390" s="118"/>
      <c r="M1046390" s="118"/>
      <c r="N1046390" s="118"/>
      <c r="O1046390" s="118"/>
      <c r="XES1046390" s="1"/>
    </row>
    <row r="1046391" s="113" customFormat="1" customHeight="1" spans="8:16373">
      <c r="H1046391" s="117"/>
      <c r="I1046391" s="118"/>
      <c r="J1046391" s="118"/>
      <c r="K1046391" s="118"/>
      <c r="L1046391" s="118"/>
      <c r="M1046391" s="118"/>
      <c r="N1046391" s="118"/>
      <c r="O1046391" s="118"/>
      <c r="XES1046391" s="1"/>
    </row>
    <row r="1046392" s="113" customFormat="1" customHeight="1" spans="8:16373">
      <c r="H1046392" s="117"/>
      <c r="I1046392" s="118"/>
      <c r="J1046392" s="118"/>
      <c r="K1046392" s="118"/>
      <c r="L1046392" s="118"/>
      <c r="M1046392" s="118"/>
      <c r="N1046392" s="118"/>
      <c r="O1046392" s="118"/>
      <c r="XES1046392" s="1"/>
    </row>
    <row r="1046393" s="113" customFormat="1" customHeight="1" spans="8:16373">
      <c r="H1046393" s="117"/>
      <c r="I1046393" s="118"/>
      <c r="J1046393" s="118"/>
      <c r="K1046393" s="118"/>
      <c r="L1046393" s="118"/>
      <c r="M1046393" s="118"/>
      <c r="N1046393" s="118"/>
      <c r="O1046393" s="118"/>
      <c r="XES1046393" s="1"/>
    </row>
    <row r="1046394" s="113" customFormat="1" customHeight="1" spans="8:16373">
      <c r="H1046394" s="117"/>
      <c r="I1046394" s="118"/>
      <c r="J1046394" s="118"/>
      <c r="K1046394" s="118"/>
      <c r="L1046394" s="118"/>
      <c r="M1046394" s="118"/>
      <c r="N1046394" s="118"/>
      <c r="O1046394" s="118"/>
      <c r="XES1046394" s="1"/>
    </row>
    <row r="1046395" s="113" customFormat="1" customHeight="1" spans="8:16373">
      <c r="H1046395" s="117"/>
      <c r="I1046395" s="118"/>
      <c r="J1046395" s="118"/>
      <c r="K1046395" s="118"/>
      <c r="L1046395" s="118"/>
      <c r="M1046395" s="118"/>
      <c r="N1046395" s="118"/>
      <c r="O1046395" s="118"/>
      <c r="XES1046395" s="1"/>
    </row>
    <row r="1046396" s="113" customFormat="1" customHeight="1" spans="8:16373">
      <c r="H1046396" s="117"/>
      <c r="I1046396" s="118"/>
      <c r="J1046396" s="118"/>
      <c r="K1046396" s="118"/>
      <c r="L1046396" s="118"/>
      <c r="M1046396" s="118"/>
      <c r="N1046396" s="118"/>
      <c r="O1046396" s="118"/>
      <c r="XES1046396" s="1"/>
    </row>
    <row r="1046397" s="113" customFormat="1" customHeight="1" spans="8:16373">
      <c r="H1046397" s="117"/>
      <c r="I1046397" s="118"/>
      <c r="J1046397" s="118"/>
      <c r="K1046397" s="118"/>
      <c r="L1046397" s="118"/>
      <c r="M1046397" s="118"/>
      <c r="N1046397" s="118"/>
      <c r="O1046397" s="118"/>
      <c r="XES1046397" s="1"/>
    </row>
    <row r="1046398" s="113" customFormat="1" customHeight="1" spans="8:16373">
      <c r="H1046398" s="117"/>
      <c r="I1046398" s="118"/>
      <c r="J1046398" s="118"/>
      <c r="K1046398" s="118"/>
      <c r="L1046398" s="118"/>
      <c r="M1046398" s="118"/>
      <c r="N1046398" s="118"/>
      <c r="O1046398" s="118"/>
      <c r="XES1046398" s="1"/>
    </row>
    <row r="1046399" s="113" customFormat="1" customHeight="1" spans="8:16373">
      <c r="H1046399" s="117"/>
      <c r="I1046399" s="118"/>
      <c r="J1046399" s="118"/>
      <c r="K1046399" s="118"/>
      <c r="L1046399" s="118"/>
      <c r="M1046399" s="118"/>
      <c r="N1046399" s="118"/>
      <c r="O1046399" s="118"/>
      <c r="XES1046399" s="1"/>
    </row>
    <row r="1046400" s="113" customFormat="1" customHeight="1" spans="8:16373">
      <c r="H1046400" s="117"/>
      <c r="I1046400" s="118"/>
      <c r="J1046400" s="118"/>
      <c r="K1046400" s="118"/>
      <c r="L1046400" s="118"/>
      <c r="M1046400" s="118"/>
      <c r="N1046400" s="118"/>
      <c r="O1046400" s="118"/>
      <c r="XES1046400" s="1"/>
    </row>
    <row r="1046401" s="113" customFormat="1" customHeight="1" spans="8:16373">
      <c r="H1046401" s="117"/>
      <c r="I1046401" s="118"/>
      <c r="J1046401" s="118"/>
      <c r="K1046401" s="118"/>
      <c r="L1046401" s="118"/>
      <c r="M1046401" s="118"/>
      <c r="N1046401" s="118"/>
      <c r="O1046401" s="118"/>
      <c r="XES1046401" s="1"/>
    </row>
    <row r="1046402" s="113" customFormat="1" customHeight="1" spans="8:16373">
      <c r="H1046402" s="117"/>
      <c r="I1046402" s="118"/>
      <c r="J1046402" s="118"/>
      <c r="K1046402" s="118"/>
      <c r="L1046402" s="118"/>
      <c r="M1046402" s="118"/>
      <c r="N1046402" s="118"/>
      <c r="O1046402" s="118"/>
      <c r="XES1046402" s="1"/>
    </row>
    <row r="1046403" s="113" customFormat="1" customHeight="1" spans="8:16373">
      <c r="H1046403" s="117"/>
      <c r="I1046403" s="118"/>
      <c r="J1046403" s="118"/>
      <c r="K1046403" s="118"/>
      <c r="L1046403" s="118"/>
      <c r="M1046403" s="118"/>
      <c r="N1046403" s="118"/>
      <c r="O1046403" s="118"/>
      <c r="XES1046403" s="1"/>
    </row>
    <row r="1046404" s="113" customFormat="1" customHeight="1" spans="8:16373">
      <c r="H1046404" s="117"/>
      <c r="I1046404" s="118"/>
      <c r="J1046404" s="118"/>
      <c r="K1046404" s="118"/>
      <c r="L1046404" s="118"/>
      <c r="M1046404" s="118"/>
      <c r="N1046404" s="118"/>
      <c r="O1046404" s="118"/>
      <c r="XES1046404" s="1"/>
    </row>
    <row r="1046405" s="113" customFormat="1" customHeight="1" spans="8:16373">
      <c r="H1046405" s="117"/>
      <c r="I1046405" s="118"/>
      <c r="J1046405" s="118"/>
      <c r="K1046405" s="118"/>
      <c r="L1046405" s="118"/>
      <c r="M1046405" s="118"/>
      <c r="N1046405" s="118"/>
      <c r="O1046405" s="118"/>
      <c r="XES1046405" s="1"/>
    </row>
    <row r="1046406" s="113" customFormat="1" customHeight="1" spans="8:16373">
      <c r="H1046406" s="117"/>
      <c r="I1046406" s="118"/>
      <c r="J1046406" s="118"/>
      <c r="K1046406" s="118"/>
      <c r="L1046406" s="118"/>
      <c r="M1046406" s="118"/>
      <c r="N1046406" s="118"/>
      <c r="O1046406" s="118"/>
      <c r="XES1046406" s="1"/>
    </row>
    <row r="1046407" s="113" customFormat="1" customHeight="1" spans="8:16373">
      <c r="H1046407" s="117"/>
      <c r="I1046407" s="118"/>
      <c r="J1046407" s="118"/>
      <c r="K1046407" s="118"/>
      <c r="L1046407" s="118"/>
      <c r="M1046407" s="118"/>
      <c r="N1046407" s="118"/>
      <c r="O1046407" s="118"/>
      <c r="XES1046407" s="1"/>
    </row>
    <row r="1046408" s="113" customFormat="1" customHeight="1" spans="8:16373">
      <c r="H1046408" s="117"/>
      <c r="I1046408" s="118"/>
      <c r="J1046408" s="118"/>
      <c r="K1046408" s="118"/>
      <c r="L1046408" s="118"/>
      <c r="M1046408" s="118"/>
      <c r="N1046408" s="118"/>
      <c r="O1046408" s="118"/>
      <c r="XES1046408" s="1"/>
    </row>
    <row r="1046409" s="113" customFormat="1" customHeight="1" spans="8:16373">
      <c r="H1046409" s="117"/>
      <c r="I1046409" s="118"/>
      <c r="J1046409" s="118"/>
      <c r="K1046409" s="118"/>
      <c r="L1046409" s="118"/>
      <c r="M1046409" s="118"/>
      <c r="N1046409" s="118"/>
      <c r="O1046409" s="118"/>
      <c r="XES1046409" s="1"/>
    </row>
    <row r="1046410" s="113" customFormat="1" customHeight="1" spans="8:16373">
      <c r="H1046410" s="117"/>
      <c r="I1046410" s="118"/>
      <c r="J1046410" s="118"/>
      <c r="K1046410" s="118"/>
      <c r="L1046410" s="118"/>
      <c r="M1046410" s="118"/>
      <c r="N1046410" s="118"/>
      <c r="O1046410" s="118"/>
      <c r="XES1046410" s="1"/>
    </row>
    <row r="1046411" s="113" customFormat="1" customHeight="1" spans="8:16373">
      <c r="H1046411" s="117"/>
      <c r="I1046411" s="118"/>
      <c r="J1046411" s="118"/>
      <c r="K1046411" s="118"/>
      <c r="L1046411" s="118"/>
      <c r="M1046411" s="118"/>
      <c r="N1046411" s="118"/>
      <c r="O1046411" s="118"/>
      <c r="XES1046411" s="1"/>
    </row>
    <row r="1046412" s="113" customFormat="1" customHeight="1" spans="8:16373">
      <c r="H1046412" s="117"/>
      <c r="I1046412" s="118"/>
      <c r="J1046412" s="118"/>
      <c r="K1046412" s="118"/>
      <c r="L1046412" s="118"/>
      <c r="M1046412" s="118"/>
      <c r="N1046412" s="118"/>
      <c r="O1046412" s="118"/>
      <c r="XES1046412" s="1"/>
    </row>
    <row r="1046413" s="113" customFormat="1" customHeight="1" spans="8:16373">
      <c r="H1046413" s="117"/>
      <c r="I1046413" s="118"/>
      <c r="J1046413" s="118"/>
      <c r="K1046413" s="118"/>
      <c r="L1046413" s="118"/>
      <c r="M1046413" s="118"/>
      <c r="N1046413" s="118"/>
      <c r="O1046413" s="118"/>
      <c r="XES1046413" s="1"/>
    </row>
    <row r="1046414" s="113" customFormat="1" customHeight="1" spans="8:16373">
      <c r="H1046414" s="117"/>
      <c r="I1046414" s="118"/>
      <c r="J1046414" s="118"/>
      <c r="K1046414" s="118"/>
      <c r="L1046414" s="118"/>
      <c r="M1046414" s="118"/>
      <c r="N1046414" s="118"/>
      <c r="O1046414" s="118"/>
      <c r="XES1046414" s="1"/>
    </row>
    <row r="1046415" s="113" customFormat="1" customHeight="1" spans="8:16373">
      <c r="H1046415" s="117"/>
      <c r="I1046415" s="118"/>
      <c r="J1046415" s="118"/>
      <c r="K1046415" s="118"/>
      <c r="L1046415" s="118"/>
      <c r="M1046415" s="118"/>
      <c r="N1046415" s="118"/>
      <c r="O1046415" s="118"/>
      <c r="XES1046415" s="1"/>
    </row>
    <row r="1046416" s="113" customFormat="1" customHeight="1" spans="8:16373">
      <c r="H1046416" s="117"/>
      <c r="I1046416" s="118"/>
      <c r="J1046416" s="118"/>
      <c r="K1046416" s="118"/>
      <c r="L1046416" s="118"/>
      <c r="M1046416" s="118"/>
      <c r="N1046416" s="118"/>
      <c r="O1046416" s="118"/>
      <c r="XES1046416" s="1"/>
    </row>
    <row r="1046417" s="113" customFormat="1" customHeight="1" spans="8:16373">
      <c r="H1046417" s="117"/>
      <c r="I1046417" s="118"/>
      <c r="J1046417" s="118"/>
      <c r="K1046417" s="118"/>
      <c r="L1046417" s="118"/>
      <c r="M1046417" s="118"/>
      <c r="N1046417" s="118"/>
      <c r="O1046417" s="118"/>
      <c r="XES1046417" s="1"/>
    </row>
    <row r="1046418" s="113" customFormat="1" customHeight="1" spans="8:16373">
      <c r="H1046418" s="117"/>
      <c r="I1046418" s="118"/>
      <c r="J1046418" s="118"/>
      <c r="K1046418" s="118"/>
      <c r="L1046418" s="118"/>
      <c r="M1046418" s="118"/>
      <c r="N1046418" s="118"/>
      <c r="O1046418" s="118"/>
      <c r="XES1046418" s="1"/>
    </row>
    <row r="1046419" s="113" customFormat="1" customHeight="1" spans="8:16373">
      <c r="H1046419" s="117"/>
      <c r="I1046419" s="118"/>
      <c r="J1046419" s="118"/>
      <c r="K1046419" s="118"/>
      <c r="L1046419" s="118"/>
      <c r="M1046419" s="118"/>
      <c r="N1046419" s="118"/>
      <c r="O1046419" s="118"/>
      <c r="XES1046419" s="1"/>
    </row>
    <row r="1046420" s="113" customFormat="1" customHeight="1" spans="8:16373">
      <c r="H1046420" s="117"/>
      <c r="I1046420" s="118"/>
      <c r="J1046420" s="118"/>
      <c r="K1046420" s="118"/>
      <c r="L1046420" s="118"/>
      <c r="M1046420" s="118"/>
      <c r="N1046420" s="118"/>
      <c r="O1046420" s="118"/>
      <c r="XES1046420" s="1"/>
    </row>
    <row r="1046421" s="113" customFormat="1" customHeight="1" spans="8:16373">
      <c r="H1046421" s="117"/>
      <c r="I1046421" s="118"/>
      <c r="J1046421" s="118"/>
      <c r="K1046421" s="118"/>
      <c r="L1046421" s="118"/>
      <c r="M1046421" s="118"/>
      <c r="N1046421" s="118"/>
      <c r="O1046421" s="118"/>
      <c r="XES1046421" s="1"/>
    </row>
    <row r="1046422" s="113" customFormat="1" customHeight="1" spans="8:16373">
      <c r="H1046422" s="117"/>
      <c r="I1046422" s="118"/>
      <c r="J1046422" s="118"/>
      <c r="K1046422" s="118"/>
      <c r="L1046422" s="118"/>
      <c r="M1046422" s="118"/>
      <c r="N1046422" s="118"/>
      <c r="O1046422" s="118"/>
      <c r="XES1046422" s="1"/>
    </row>
    <row r="1046423" s="113" customFormat="1" customHeight="1" spans="8:16373">
      <c r="H1046423" s="117"/>
      <c r="I1046423" s="118"/>
      <c r="J1046423" s="118"/>
      <c r="K1046423" s="118"/>
      <c r="L1046423" s="118"/>
      <c r="M1046423" s="118"/>
      <c r="N1046423" s="118"/>
      <c r="O1046423" s="118"/>
      <c r="XES1046423" s="1"/>
    </row>
    <row r="1046424" s="113" customFormat="1" customHeight="1" spans="8:16373">
      <c r="H1046424" s="117"/>
      <c r="I1046424" s="118"/>
      <c r="J1046424" s="118"/>
      <c r="K1046424" s="118"/>
      <c r="L1046424" s="118"/>
      <c r="M1046424" s="118"/>
      <c r="N1046424" s="118"/>
      <c r="O1046424" s="118"/>
      <c r="XES1046424" s="1"/>
    </row>
    <row r="1046425" s="113" customFormat="1" customHeight="1" spans="8:16373">
      <c r="H1046425" s="117"/>
      <c r="I1046425" s="118"/>
      <c r="J1046425" s="118"/>
      <c r="K1046425" s="118"/>
      <c r="L1046425" s="118"/>
      <c r="M1046425" s="118"/>
      <c r="N1046425" s="118"/>
      <c r="O1046425" s="118"/>
      <c r="XES1046425" s="1"/>
    </row>
    <row r="1046426" s="113" customFormat="1" customHeight="1" spans="8:16373">
      <c r="H1046426" s="117"/>
      <c r="I1046426" s="118"/>
      <c r="J1046426" s="118"/>
      <c r="K1046426" s="118"/>
      <c r="L1046426" s="118"/>
      <c r="M1046426" s="118"/>
      <c r="N1046426" s="118"/>
      <c r="O1046426" s="118"/>
      <c r="XES1046426" s="1"/>
    </row>
    <row r="1046427" s="113" customFormat="1" customHeight="1" spans="8:16373">
      <c r="H1046427" s="117"/>
      <c r="I1046427" s="118"/>
      <c r="J1046427" s="118"/>
      <c r="K1046427" s="118"/>
      <c r="L1046427" s="118"/>
      <c r="M1046427" s="118"/>
      <c r="N1046427" s="118"/>
      <c r="O1046427" s="118"/>
      <c r="XES1046427" s="1"/>
    </row>
    <row r="1046428" s="113" customFormat="1" customHeight="1" spans="8:16373">
      <c r="H1046428" s="117"/>
      <c r="I1046428" s="118"/>
      <c r="J1046428" s="118"/>
      <c r="K1046428" s="118"/>
      <c r="L1046428" s="118"/>
      <c r="M1046428" s="118"/>
      <c r="N1046428" s="118"/>
      <c r="O1046428" s="118"/>
      <c r="XES1046428" s="1"/>
    </row>
    <row r="1046429" s="113" customFormat="1" customHeight="1" spans="8:16373">
      <c r="H1046429" s="117"/>
      <c r="I1046429" s="118"/>
      <c r="J1046429" s="118"/>
      <c r="K1046429" s="118"/>
      <c r="L1046429" s="118"/>
      <c r="M1046429" s="118"/>
      <c r="N1046429" s="118"/>
      <c r="O1046429" s="118"/>
      <c r="XES1046429" s="1"/>
    </row>
    <row r="1046430" s="113" customFormat="1" customHeight="1" spans="8:16373">
      <c r="H1046430" s="117"/>
      <c r="I1046430" s="118"/>
      <c r="J1046430" s="118"/>
      <c r="K1046430" s="118"/>
      <c r="L1046430" s="118"/>
      <c r="M1046430" s="118"/>
      <c r="N1046430" s="118"/>
      <c r="O1046430" s="118"/>
      <c r="XES1046430" s="1"/>
    </row>
    <row r="1046431" s="113" customFormat="1" customHeight="1" spans="8:16373">
      <c r="H1046431" s="117"/>
      <c r="I1046431" s="118"/>
      <c r="J1046431" s="118"/>
      <c r="K1046431" s="118"/>
      <c r="L1046431" s="118"/>
      <c r="M1046431" s="118"/>
      <c r="N1046431" s="118"/>
      <c r="O1046431" s="118"/>
      <c r="XES1046431" s="1"/>
    </row>
    <row r="1046432" s="113" customFormat="1" customHeight="1" spans="8:16373">
      <c r="H1046432" s="117"/>
      <c r="I1046432" s="118"/>
      <c r="J1046432" s="118"/>
      <c r="K1046432" s="118"/>
      <c r="L1046432" s="118"/>
      <c r="M1046432" s="118"/>
      <c r="N1046432" s="118"/>
      <c r="O1046432" s="118"/>
      <c r="XES1046432" s="1"/>
    </row>
    <row r="1046433" s="113" customFormat="1" customHeight="1" spans="8:16373">
      <c r="H1046433" s="117"/>
      <c r="I1046433" s="118"/>
      <c r="J1046433" s="118"/>
      <c r="K1046433" s="118"/>
      <c r="L1046433" s="118"/>
      <c r="M1046433" s="118"/>
      <c r="N1046433" s="118"/>
      <c r="O1046433" s="118"/>
      <c r="XES1046433" s="1"/>
    </row>
    <row r="1046434" s="113" customFormat="1" customHeight="1" spans="8:16373">
      <c r="H1046434" s="117"/>
      <c r="I1046434" s="118"/>
      <c r="J1046434" s="118"/>
      <c r="K1046434" s="118"/>
      <c r="L1046434" s="118"/>
      <c r="M1046434" s="118"/>
      <c r="N1046434" s="118"/>
      <c r="O1046434" s="118"/>
      <c r="XES1046434" s="1"/>
    </row>
    <row r="1046435" s="113" customFormat="1" customHeight="1" spans="8:16373">
      <c r="H1046435" s="117"/>
      <c r="I1046435" s="118"/>
      <c r="J1046435" s="118"/>
      <c r="K1046435" s="118"/>
      <c r="L1046435" s="118"/>
      <c r="M1046435" s="118"/>
      <c r="N1046435" s="118"/>
      <c r="O1046435" s="118"/>
      <c r="XES1046435" s="1"/>
    </row>
    <row r="1046436" s="113" customFormat="1" customHeight="1" spans="8:16373">
      <c r="H1046436" s="117"/>
      <c r="I1046436" s="118"/>
      <c r="J1046436" s="118"/>
      <c r="K1046436" s="118"/>
      <c r="L1046436" s="118"/>
      <c r="M1046436" s="118"/>
      <c r="N1046436" s="118"/>
      <c r="O1046436" s="118"/>
      <c r="XES1046436" s="1"/>
    </row>
    <row r="1046437" s="113" customFormat="1" customHeight="1" spans="8:16373">
      <c r="H1046437" s="117"/>
      <c r="I1046437" s="118"/>
      <c r="J1046437" s="118"/>
      <c r="K1046437" s="118"/>
      <c r="L1046437" s="118"/>
      <c r="M1046437" s="118"/>
      <c r="N1046437" s="118"/>
      <c r="O1046437" s="118"/>
      <c r="XES1046437" s="1"/>
    </row>
    <row r="1046438" s="113" customFormat="1" customHeight="1" spans="8:16373">
      <c r="H1046438" s="117"/>
      <c r="I1046438" s="118"/>
      <c r="J1046438" s="118"/>
      <c r="K1046438" s="118"/>
      <c r="L1046438" s="118"/>
      <c r="M1046438" s="118"/>
      <c r="N1046438" s="118"/>
      <c r="O1046438" s="118"/>
      <c r="XES1046438" s="1"/>
    </row>
    <row r="1046439" s="113" customFormat="1" customHeight="1" spans="8:16373">
      <c r="H1046439" s="117"/>
      <c r="I1046439" s="118"/>
      <c r="J1046439" s="118"/>
      <c r="K1046439" s="118"/>
      <c r="L1046439" s="118"/>
      <c r="M1046439" s="118"/>
      <c r="N1046439" s="118"/>
      <c r="O1046439" s="118"/>
      <c r="XES1046439" s="1"/>
    </row>
    <row r="1046440" s="113" customFormat="1" customHeight="1" spans="8:16373">
      <c r="H1046440" s="117"/>
      <c r="I1046440" s="118"/>
      <c r="J1046440" s="118"/>
      <c r="K1046440" s="118"/>
      <c r="L1046440" s="118"/>
      <c r="M1046440" s="118"/>
      <c r="N1046440" s="118"/>
      <c r="O1046440" s="118"/>
      <c r="XES1046440" s="1"/>
    </row>
    <row r="1046441" s="113" customFormat="1" customHeight="1" spans="8:16373">
      <c r="H1046441" s="117"/>
      <c r="I1046441" s="118"/>
      <c r="J1046441" s="118"/>
      <c r="K1046441" s="118"/>
      <c r="L1046441" s="118"/>
      <c r="M1046441" s="118"/>
      <c r="N1046441" s="118"/>
      <c r="O1046441" s="118"/>
      <c r="XES1046441" s="1"/>
    </row>
    <row r="1046442" s="113" customFormat="1" customHeight="1" spans="8:16373">
      <c r="H1046442" s="117"/>
      <c r="I1046442" s="118"/>
      <c r="J1046442" s="118"/>
      <c r="K1046442" s="118"/>
      <c r="L1046442" s="118"/>
      <c r="M1046442" s="118"/>
      <c r="N1046442" s="118"/>
      <c r="O1046442" s="118"/>
      <c r="XES1046442" s="1"/>
    </row>
    <row r="1046443" s="113" customFormat="1" customHeight="1" spans="8:16373">
      <c r="H1046443" s="117"/>
      <c r="I1046443" s="118"/>
      <c r="J1046443" s="118"/>
      <c r="K1046443" s="118"/>
      <c r="L1046443" s="118"/>
      <c r="M1046443" s="118"/>
      <c r="N1046443" s="118"/>
      <c r="O1046443" s="118"/>
      <c r="XES1046443" s="1"/>
    </row>
    <row r="1046444" s="113" customFormat="1" customHeight="1" spans="8:16373">
      <c r="H1046444" s="117"/>
      <c r="I1046444" s="118"/>
      <c r="J1046444" s="118"/>
      <c r="K1046444" s="118"/>
      <c r="L1046444" s="118"/>
      <c r="M1046444" s="118"/>
      <c r="N1046444" s="118"/>
      <c r="O1046444" s="118"/>
      <c r="XES1046444" s="1"/>
    </row>
    <row r="1046445" s="113" customFormat="1" customHeight="1" spans="8:16373">
      <c r="H1046445" s="117"/>
      <c r="I1046445" s="118"/>
      <c r="J1046445" s="118"/>
      <c r="K1046445" s="118"/>
      <c r="L1046445" s="118"/>
      <c r="M1046445" s="118"/>
      <c r="N1046445" s="118"/>
      <c r="O1046445" s="118"/>
      <c r="XES1046445" s="1"/>
    </row>
    <row r="1046446" s="113" customFormat="1" customHeight="1" spans="8:16373">
      <c r="H1046446" s="117"/>
      <c r="I1046446" s="118"/>
      <c r="J1046446" s="118"/>
      <c r="K1046446" s="118"/>
      <c r="L1046446" s="118"/>
      <c r="M1046446" s="118"/>
      <c r="N1046446" s="118"/>
      <c r="O1046446" s="118"/>
      <c r="XES1046446" s="1"/>
    </row>
    <row r="1046447" s="113" customFormat="1" customHeight="1" spans="8:16373">
      <c r="H1046447" s="117"/>
      <c r="I1046447" s="118"/>
      <c r="J1046447" s="118"/>
      <c r="K1046447" s="118"/>
      <c r="L1046447" s="118"/>
      <c r="M1046447" s="118"/>
      <c r="N1046447" s="118"/>
      <c r="O1046447" s="118"/>
      <c r="XES1046447" s="1"/>
    </row>
    <row r="1046448" s="113" customFormat="1" customHeight="1" spans="8:16373">
      <c r="H1046448" s="117"/>
      <c r="I1046448" s="118"/>
      <c r="J1046448" s="118"/>
      <c r="K1046448" s="118"/>
      <c r="L1046448" s="118"/>
      <c r="M1046448" s="118"/>
      <c r="N1046448" s="118"/>
      <c r="O1046448" s="118"/>
      <c r="XES1046448" s="1"/>
    </row>
    <row r="1046449" s="113" customFormat="1" customHeight="1" spans="8:16373">
      <c r="H1046449" s="117"/>
      <c r="I1046449" s="118"/>
      <c r="J1046449" s="118"/>
      <c r="K1046449" s="118"/>
      <c r="L1046449" s="118"/>
      <c r="M1046449" s="118"/>
      <c r="N1046449" s="118"/>
      <c r="O1046449" s="118"/>
      <c r="XES1046449" s="1"/>
    </row>
    <row r="1046450" s="113" customFormat="1" customHeight="1" spans="8:16373">
      <c r="H1046450" s="117"/>
      <c r="I1046450" s="118"/>
      <c r="J1046450" s="118"/>
      <c r="K1046450" s="118"/>
      <c r="L1046450" s="118"/>
      <c r="M1046450" s="118"/>
      <c r="N1046450" s="118"/>
      <c r="O1046450" s="118"/>
      <c r="XES1046450" s="1"/>
    </row>
    <row r="1046451" s="113" customFormat="1" customHeight="1" spans="8:16373">
      <c r="H1046451" s="117"/>
      <c r="I1046451" s="118"/>
      <c r="J1046451" s="118"/>
      <c r="K1046451" s="118"/>
      <c r="L1046451" s="118"/>
      <c r="M1046451" s="118"/>
      <c r="N1046451" s="118"/>
      <c r="O1046451" s="118"/>
      <c r="XES1046451" s="1"/>
    </row>
    <row r="1046452" s="113" customFormat="1" customHeight="1" spans="8:16373">
      <c r="H1046452" s="117"/>
      <c r="I1046452" s="118"/>
      <c r="J1046452" s="118"/>
      <c r="K1046452" s="118"/>
      <c r="L1046452" s="118"/>
      <c r="M1046452" s="118"/>
      <c r="N1046452" s="118"/>
      <c r="O1046452" s="118"/>
      <c r="XES1046452" s="1"/>
    </row>
    <row r="1046453" s="113" customFormat="1" customHeight="1" spans="8:16373">
      <c r="H1046453" s="117"/>
      <c r="I1046453" s="118"/>
      <c r="J1046453" s="118"/>
      <c r="K1046453" s="118"/>
      <c r="L1046453" s="118"/>
      <c r="M1046453" s="118"/>
      <c r="N1046453" s="118"/>
      <c r="O1046453" s="118"/>
      <c r="XES1046453" s="1"/>
    </row>
    <row r="1046454" s="113" customFormat="1" customHeight="1" spans="8:16373">
      <c r="H1046454" s="117"/>
      <c r="I1046454" s="118"/>
      <c r="J1046454" s="118"/>
      <c r="K1046454" s="118"/>
      <c r="L1046454" s="118"/>
      <c r="M1046454" s="118"/>
      <c r="N1046454" s="118"/>
      <c r="O1046454" s="118"/>
      <c r="XES1046454" s="1"/>
    </row>
    <row r="1046455" s="113" customFormat="1" customHeight="1" spans="8:16373">
      <c r="H1046455" s="117"/>
      <c r="I1046455" s="118"/>
      <c r="J1046455" s="118"/>
      <c r="K1046455" s="118"/>
      <c r="L1046455" s="118"/>
      <c r="M1046455" s="118"/>
      <c r="N1046455" s="118"/>
      <c r="O1046455" s="118"/>
      <c r="XES1046455" s="1"/>
    </row>
    <row r="1046456" s="113" customFormat="1" customHeight="1" spans="8:16373">
      <c r="H1046456" s="117"/>
      <c r="I1046456" s="118"/>
      <c r="J1046456" s="118"/>
      <c r="K1046456" s="118"/>
      <c r="L1046456" s="118"/>
      <c r="M1046456" s="118"/>
      <c r="N1046456" s="118"/>
      <c r="O1046456" s="118"/>
      <c r="XES1046456" s="1"/>
    </row>
    <row r="1046457" s="113" customFormat="1" customHeight="1" spans="8:16373">
      <c r="H1046457" s="117"/>
      <c r="I1046457" s="118"/>
      <c r="J1046457" s="118"/>
      <c r="K1046457" s="118"/>
      <c r="L1046457" s="118"/>
      <c r="M1046457" s="118"/>
      <c r="N1046457" s="118"/>
      <c r="O1046457" s="118"/>
      <c r="XES1046457" s="1"/>
    </row>
    <row r="1046458" s="113" customFormat="1" customHeight="1" spans="8:16373">
      <c r="H1046458" s="117"/>
      <c r="I1046458" s="118"/>
      <c r="J1046458" s="118"/>
      <c r="K1046458" s="118"/>
      <c r="L1046458" s="118"/>
      <c r="M1046458" s="118"/>
      <c r="N1046458" s="118"/>
      <c r="O1046458" s="118"/>
      <c r="XES1046458" s="1"/>
    </row>
    <row r="1046459" s="113" customFormat="1" customHeight="1" spans="8:16373">
      <c r="H1046459" s="117"/>
      <c r="I1046459" s="118"/>
      <c r="J1046459" s="118"/>
      <c r="K1046459" s="118"/>
      <c r="L1046459" s="118"/>
      <c r="M1046459" s="118"/>
      <c r="N1046459" s="118"/>
      <c r="O1046459" s="118"/>
      <c r="XES1046459" s="1"/>
    </row>
    <row r="1046460" s="113" customFormat="1" customHeight="1" spans="8:16373">
      <c r="H1046460" s="117"/>
      <c r="I1046460" s="118"/>
      <c r="J1046460" s="118"/>
      <c r="K1046460" s="118"/>
      <c r="L1046460" s="118"/>
      <c r="M1046460" s="118"/>
      <c r="N1046460" s="118"/>
      <c r="O1046460" s="118"/>
      <c r="XES1046460" s="1"/>
    </row>
    <row r="1046461" s="113" customFormat="1" customHeight="1" spans="8:16373">
      <c r="H1046461" s="117"/>
      <c r="I1046461" s="118"/>
      <c r="J1046461" s="118"/>
      <c r="K1046461" s="118"/>
      <c r="L1046461" s="118"/>
      <c r="M1046461" s="118"/>
      <c r="N1046461" s="118"/>
      <c r="O1046461" s="118"/>
      <c r="XES1046461" s="1"/>
    </row>
    <row r="1046462" s="113" customFormat="1" customHeight="1" spans="8:16373">
      <c r="H1046462" s="117"/>
      <c r="I1046462" s="118"/>
      <c r="J1046462" s="118"/>
      <c r="K1046462" s="118"/>
      <c r="L1046462" s="118"/>
      <c r="M1046462" s="118"/>
      <c r="N1046462" s="118"/>
      <c r="O1046462" s="118"/>
      <c r="XES1046462" s="1"/>
    </row>
    <row r="1046463" s="113" customFormat="1" customHeight="1" spans="8:16373">
      <c r="H1046463" s="117"/>
      <c r="I1046463" s="118"/>
      <c r="J1046463" s="118"/>
      <c r="K1046463" s="118"/>
      <c r="L1046463" s="118"/>
      <c r="M1046463" s="118"/>
      <c r="N1046463" s="118"/>
      <c r="O1046463" s="118"/>
      <c r="XES1046463" s="1"/>
    </row>
    <row r="1046464" s="113" customFormat="1" customHeight="1" spans="8:16373">
      <c r="H1046464" s="117"/>
      <c r="I1046464" s="118"/>
      <c r="J1046464" s="118"/>
      <c r="K1046464" s="118"/>
      <c r="L1046464" s="118"/>
      <c r="M1046464" s="118"/>
      <c r="N1046464" s="118"/>
      <c r="O1046464" s="118"/>
      <c r="XES1046464" s="1"/>
    </row>
    <row r="1046465" s="113" customFormat="1" customHeight="1" spans="8:16373">
      <c r="H1046465" s="117"/>
      <c r="I1046465" s="118"/>
      <c r="J1046465" s="118"/>
      <c r="K1046465" s="118"/>
      <c r="L1046465" s="118"/>
      <c r="M1046465" s="118"/>
      <c r="N1046465" s="118"/>
      <c r="O1046465" s="118"/>
      <c r="XES1046465" s="1"/>
    </row>
    <row r="1046466" s="113" customFormat="1" customHeight="1" spans="8:16373">
      <c r="H1046466" s="117"/>
      <c r="I1046466" s="118"/>
      <c r="J1046466" s="118"/>
      <c r="K1046466" s="118"/>
      <c r="L1046466" s="118"/>
      <c r="M1046466" s="118"/>
      <c r="N1046466" s="118"/>
      <c r="O1046466" s="118"/>
      <c r="XES1046466" s="1"/>
    </row>
    <row r="1046467" s="113" customFormat="1" customHeight="1" spans="8:16373">
      <c r="H1046467" s="117"/>
      <c r="I1046467" s="118"/>
      <c r="J1046467" s="118"/>
      <c r="K1046467" s="118"/>
      <c r="L1046467" s="118"/>
      <c r="M1046467" s="118"/>
      <c r="N1046467" s="118"/>
      <c r="O1046467" s="118"/>
      <c r="XES1046467" s="1"/>
    </row>
    <row r="1046468" s="113" customFormat="1" customHeight="1" spans="8:16373">
      <c r="H1046468" s="117"/>
      <c r="I1046468" s="118"/>
      <c r="J1046468" s="118"/>
      <c r="K1046468" s="118"/>
      <c r="L1046468" s="118"/>
      <c r="M1046468" s="118"/>
      <c r="N1046468" s="118"/>
      <c r="O1046468" s="118"/>
      <c r="XES1046468" s="1"/>
    </row>
    <row r="1046469" s="113" customFormat="1" customHeight="1" spans="8:16373">
      <c r="H1046469" s="117"/>
      <c r="I1046469" s="118"/>
      <c r="J1046469" s="118"/>
      <c r="K1046469" s="118"/>
      <c r="L1046469" s="118"/>
      <c r="M1046469" s="118"/>
      <c r="N1046469" s="118"/>
      <c r="O1046469" s="118"/>
      <c r="XES1046469" s="1"/>
    </row>
    <row r="1046470" s="113" customFormat="1" customHeight="1" spans="8:16373">
      <c r="H1046470" s="117"/>
      <c r="I1046470" s="118"/>
      <c r="J1046470" s="118"/>
      <c r="K1046470" s="118"/>
      <c r="L1046470" s="118"/>
      <c r="M1046470" s="118"/>
      <c r="N1046470" s="118"/>
      <c r="O1046470" s="118"/>
      <c r="XES1046470" s="1"/>
    </row>
    <row r="1046471" s="113" customFormat="1" customHeight="1" spans="8:16373">
      <c r="H1046471" s="117"/>
      <c r="I1046471" s="118"/>
      <c r="J1046471" s="118"/>
      <c r="K1046471" s="118"/>
      <c r="L1046471" s="118"/>
      <c r="M1046471" s="118"/>
      <c r="N1046471" s="118"/>
      <c r="O1046471" s="118"/>
      <c r="XES1046471" s="1"/>
    </row>
    <row r="1046472" s="113" customFormat="1" customHeight="1" spans="8:16373">
      <c r="H1046472" s="117"/>
      <c r="I1046472" s="118"/>
      <c r="J1046472" s="118"/>
      <c r="K1046472" s="118"/>
      <c r="L1046472" s="118"/>
      <c r="M1046472" s="118"/>
      <c r="N1046472" s="118"/>
      <c r="O1046472" s="118"/>
      <c r="XES1046472" s="1"/>
    </row>
    <row r="1046473" s="113" customFormat="1" customHeight="1" spans="8:16373">
      <c r="H1046473" s="117"/>
      <c r="I1046473" s="118"/>
      <c r="J1046473" s="118"/>
      <c r="K1046473" s="118"/>
      <c r="L1046473" s="118"/>
      <c r="M1046473" s="118"/>
      <c r="N1046473" s="118"/>
      <c r="O1046473" s="118"/>
      <c r="XES1046473" s="1"/>
    </row>
    <row r="1046474" s="113" customFormat="1" customHeight="1" spans="8:16373">
      <c r="H1046474" s="117"/>
      <c r="I1046474" s="118"/>
      <c r="J1046474" s="118"/>
      <c r="K1046474" s="118"/>
      <c r="L1046474" s="118"/>
      <c r="M1046474" s="118"/>
      <c r="N1046474" s="118"/>
      <c r="O1046474" s="118"/>
      <c r="XES1046474" s="1"/>
    </row>
    <row r="1046475" s="113" customFormat="1" customHeight="1" spans="8:16373">
      <c r="H1046475" s="117"/>
      <c r="I1046475" s="118"/>
      <c r="J1046475" s="118"/>
      <c r="K1046475" s="118"/>
      <c r="L1046475" s="118"/>
      <c r="M1046475" s="118"/>
      <c r="N1046475" s="118"/>
      <c r="O1046475" s="118"/>
      <c r="XES1046475" s="1"/>
    </row>
    <row r="1046476" s="113" customFormat="1" customHeight="1" spans="8:16373">
      <c r="H1046476" s="117"/>
      <c r="I1046476" s="118"/>
      <c r="J1046476" s="118"/>
      <c r="K1046476" s="118"/>
      <c r="L1046476" s="118"/>
      <c r="M1046476" s="118"/>
      <c r="N1046476" s="118"/>
      <c r="O1046476" s="118"/>
      <c r="XES1046476" s="1"/>
    </row>
    <row r="1046477" s="113" customFormat="1" customHeight="1" spans="8:16373">
      <c r="H1046477" s="117"/>
      <c r="I1046477" s="118"/>
      <c r="J1046477" s="118"/>
      <c r="K1046477" s="118"/>
      <c r="L1046477" s="118"/>
      <c r="M1046477" s="118"/>
      <c r="N1046477" s="118"/>
      <c r="O1046477" s="118"/>
      <c r="XES1046477" s="1"/>
    </row>
    <row r="1046478" s="113" customFormat="1" customHeight="1" spans="8:16373">
      <c r="H1046478" s="117"/>
      <c r="I1046478" s="118"/>
      <c r="J1046478" s="118"/>
      <c r="K1046478" s="118"/>
      <c r="L1046478" s="118"/>
      <c r="M1046478" s="118"/>
      <c r="N1046478" s="118"/>
      <c r="O1046478" s="118"/>
      <c r="XES1046478" s="1"/>
    </row>
    <row r="1046479" s="113" customFormat="1" customHeight="1" spans="8:16373">
      <c r="H1046479" s="117"/>
      <c r="I1046479" s="118"/>
      <c r="J1046479" s="118"/>
      <c r="K1046479" s="118"/>
      <c r="L1046479" s="118"/>
      <c r="M1046479" s="118"/>
      <c r="N1046479" s="118"/>
      <c r="O1046479" s="118"/>
      <c r="XES1046479" s="1"/>
    </row>
    <row r="1046480" s="113" customFormat="1" customHeight="1" spans="8:16373">
      <c r="H1046480" s="117"/>
      <c r="I1046480" s="118"/>
      <c r="J1046480" s="118"/>
      <c r="K1046480" s="118"/>
      <c r="L1046480" s="118"/>
      <c r="M1046480" s="118"/>
      <c r="N1046480" s="118"/>
      <c r="O1046480" s="118"/>
      <c r="XES1046480" s="1"/>
    </row>
    <row r="1046481" s="113" customFormat="1" customHeight="1" spans="8:16373">
      <c r="H1046481" s="117"/>
      <c r="I1046481" s="118"/>
      <c r="J1046481" s="118"/>
      <c r="K1046481" s="118"/>
      <c r="L1046481" s="118"/>
      <c r="M1046481" s="118"/>
      <c r="N1046481" s="118"/>
      <c r="O1046481" s="118"/>
      <c r="XES1046481" s="1"/>
    </row>
    <row r="1046482" s="113" customFormat="1" customHeight="1" spans="8:16373">
      <c r="H1046482" s="117"/>
      <c r="I1046482" s="118"/>
      <c r="J1046482" s="118"/>
      <c r="K1046482" s="118"/>
      <c r="L1046482" s="118"/>
      <c r="M1046482" s="118"/>
      <c r="N1046482" s="118"/>
      <c r="O1046482" s="118"/>
      <c r="XES1046482" s="1"/>
    </row>
    <row r="1046483" s="113" customFormat="1" customHeight="1" spans="8:16373">
      <c r="H1046483" s="117"/>
      <c r="I1046483" s="118"/>
      <c r="J1046483" s="118"/>
      <c r="K1046483" s="118"/>
      <c r="L1046483" s="118"/>
      <c r="M1046483" s="118"/>
      <c r="N1046483" s="118"/>
      <c r="O1046483" s="118"/>
      <c r="XES1046483" s="1"/>
    </row>
    <row r="1046484" s="113" customFormat="1" customHeight="1" spans="8:16373">
      <c r="H1046484" s="117"/>
      <c r="I1046484" s="118"/>
      <c r="J1046484" s="118"/>
      <c r="K1046484" s="118"/>
      <c r="L1046484" s="118"/>
      <c r="M1046484" s="118"/>
      <c r="N1046484" s="118"/>
      <c r="O1046484" s="118"/>
      <c r="XES1046484" s="1"/>
    </row>
    <row r="1046485" s="113" customFormat="1" customHeight="1" spans="8:16373">
      <c r="H1046485" s="117"/>
      <c r="I1046485" s="118"/>
      <c r="J1046485" s="118"/>
      <c r="K1046485" s="118"/>
      <c r="L1046485" s="118"/>
      <c r="M1046485" s="118"/>
      <c r="N1046485" s="118"/>
      <c r="O1046485" s="118"/>
      <c r="XES1046485" s="1"/>
    </row>
    <row r="1046486" s="113" customFormat="1" customHeight="1" spans="8:16373">
      <c r="H1046486" s="117"/>
      <c r="I1046486" s="118"/>
      <c r="J1046486" s="118"/>
      <c r="K1046486" s="118"/>
      <c r="L1046486" s="118"/>
      <c r="M1046486" s="118"/>
      <c r="N1046486" s="118"/>
      <c r="O1046486" s="118"/>
      <c r="XES1046486" s="1"/>
    </row>
    <row r="1046487" s="113" customFormat="1" customHeight="1" spans="8:16373">
      <c r="H1046487" s="117"/>
      <c r="I1046487" s="118"/>
      <c r="J1046487" s="118"/>
      <c r="K1046487" s="118"/>
      <c r="L1046487" s="118"/>
      <c r="M1046487" s="118"/>
      <c r="N1046487" s="118"/>
      <c r="O1046487" s="118"/>
      <c r="XES1046487" s="1"/>
    </row>
    <row r="1046488" s="113" customFormat="1" customHeight="1" spans="8:16373">
      <c r="H1046488" s="117"/>
      <c r="I1046488" s="118"/>
      <c r="J1046488" s="118"/>
      <c r="K1046488" s="118"/>
      <c r="L1046488" s="118"/>
      <c r="M1046488" s="118"/>
      <c r="N1046488" s="118"/>
      <c r="O1046488" s="118"/>
      <c r="XES1046488" s="1"/>
    </row>
    <row r="1046489" s="113" customFormat="1" customHeight="1" spans="8:16373">
      <c r="H1046489" s="117"/>
      <c r="I1046489" s="118"/>
      <c r="J1046489" s="118"/>
      <c r="K1046489" s="118"/>
      <c r="L1046489" s="118"/>
      <c r="M1046489" s="118"/>
      <c r="N1046489" s="118"/>
      <c r="O1046489" s="118"/>
      <c r="XES1046489" s="1"/>
    </row>
    <row r="1046490" s="113" customFormat="1" customHeight="1" spans="8:16373">
      <c r="H1046490" s="117"/>
      <c r="I1046490" s="118"/>
      <c r="J1046490" s="118"/>
      <c r="K1046490" s="118"/>
      <c r="L1046490" s="118"/>
      <c r="M1046490" s="118"/>
      <c r="N1046490" s="118"/>
      <c r="O1046490" s="118"/>
      <c r="XES1046490" s="1"/>
    </row>
    <row r="1046491" s="113" customFormat="1" customHeight="1" spans="8:16373">
      <c r="H1046491" s="117"/>
      <c r="I1046491" s="118"/>
      <c r="J1046491" s="118"/>
      <c r="K1046491" s="118"/>
      <c r="L1046491" s="118"/>
      <c r="M1046491" s="118"/>
      <c r="N1046491" s="118"/>
      <c r="O1046491" s="118"/>
      <c r="XES1046491" s="1"/>
    </row>
    <row r="1046492" s="113" customFormat="1" customHeight="1" spans="8:16373">
      <c r="H1046492" s="117"/>
      <c r="I1046492" s="118"/>
      <c r="J1046492" s="118"/>
      <c r="K1046492" s="118"/>
      <c r="L1046492" s="118"/>
      <c r="M1046492" s="118"/>
      <c r="N1046492" s="118"/>
      <c r="O1046492" s="118"/>
      <c r="XES1046492" s="1"/>
    </row>
    <row r="1046493" s="113" customFormat="1" customHeight="1" spans="8:16373">
      <c r="H1046493" s="117"/>
      <c r="I1046493" s="118"/>
      <c r="J1046493" s="118"/>
      <c r="K1046493" s="118"/>
      <c r="L1046493" s="118"/>
      <c r="M1046493" s="118"/>
      <c r="N1046493" s="118"/>
      <c r="O1046493" s="118"/>
      <c r="XES1046493" s="1"/>
    </row>
    <row r="1046494" s="113" customFormat="1" customHeight="1" spans="8:16373">
      <c r="H1046494" s="117"/>
      <c r="I1046494" s="118"/>
      <c r="J1046494" s="118"/>
      <c r="K1046494" s="118"/>
      <c r="L1046494" s="118"/>
      <c r="M1046494" s="118"/>
      <c r="N1046494" s="118"/>
      <c r="O1046494" s="118"/>
      <c r="XES1046494" s="1"/>
    </row>
    <row r="1046495" s="113" customFormat="1" customHeight="1" spans="8:16373">
      <c r="H1046495" s="117"/>
      <c r="I1046495" s="118"/>
      <c r="J1046495" s="118"/>
      <c r="K1046495" s="118"/>
      <c r="L1046495" s="118"/>
      <c r="M1046495" s="118"/>
      <c r="N1046495" s="118"/>
      <c r="O1046495" s="118"/>
      <c r="XES1046495" s="1"/>
    </row>
    <row r="1046496" s="113" customFormat="1" customHeight="1" spans="8:16373">
      <c r="H1046496" s="117"/>
      <c r="I1046496" s="118"/>
      <c r="J1046496" s="118"/>
      <c r="K1046496" s="118"/>
      <c r="L1046496" s="118"/>
      <c r="M1046496" s="118"/>
      <c r="N1046496" s="118"/>
      <c r="O1046496" s="118"/>
      <c r="XES1046496" s="1"/>
    </row>
    <row r="1046497" s="113" customFormat="1" customHeight="1" spans="8:16373">
      <c r="H1046497" s="117"/>
      <c r="I1046497" s="118"/>
      <c r="J1046497" s="118"/>
      <c r="K1046497" s="118"/>
      <c r="L1046497" s="118"/>
      <c r="M1046497" s="118"/>
      <c r="N1046497" s="118"/>
      <c r="O1046497" s="118"/>
      <c r="XES1046497" s="1"/>
    </row>
    <row r="1046498" s="113" customFormat="1" customHeight="1" spans="8:16373">
      <c r="H1046498" s="117"/>
      <c r="I1046498" s="118"/>
      <c r="J1046498" s="118"/>
      <c r="K1046498" s="118"/>
      <c r="L1046498" s="118"/>
      <c r="M1046498" s="118"/>
      <c r="N1046498" s="118"/>
      <c r="O1046498" s="118"/>
      <c r="XES1046498" s="1"/>
    </row>
    <row r="1046499" s="113" customFormat="1" customHeight="1" spans="8:16373">
      <c r="H1046499" s="117"/>
      <c r="I1046499" s="118"/>
      <c r="J1046499" s="118"/>
      <c r="K1046499" s="118"/>
      <c r="L1046499" s="118"/>
      <c r="M1046499" s="118"/>
      <c r="N1046499" s="118"/>
      <c r="O1046499" s="118"/>
      <c r="XES1046499" s="1"/>
    </row>
    <row r="1046500" s="113" customFormat="1" customHeight="1" spans="8:16373">
      <c r="H1046500" s="117"/>
      <c r="I1046500" s="118"/>
      <c r="J1046500" s="118"/>
      <c r="K1046500" s="118"/>
      <c r="L1046500" s="118"/>
      <c r="M1046500" s="118"/>
      <c r="N1046500" s="118"/>
      <c r="O1046500" s="118"/>
      <c r="XES1046500" s="1"/>
    </row>
    <row r="1046501" s="113" customFormat="1" customHeight="1" spans="8:16373">
      <c r="H1046501" s="117"/>
      <c r="I1046501" s="118"/>
      <c r="J1046501" s="118"/>
      <c r="K1046501" s="118"/>
      <c r="L1046501" s="118"/>
      <c r="M1046501" s="118"/>
      <c r="N1046501" s="118"/>
      <c r="O1046501" s="118"/>
      <c r="XES1046501" s="1"/>
    </row>
    <row r="1046502" s="113" customFormat="1" customHeight="1" spans="8:16373">
      <c r="H1046502" s="117"/>
      <c r="I1046502" s="118"/>
      <c r="J1046502" s="118"/>
      <c r="K1046502" s="118"/>
      <c r="L1046502" s="118"/>
      <c r="M1046502" s="118"/>
      <c r="N1046502" s="118"/>
      <c r="O1046502" s="118"/>
      <c r="XES1046502" s="1"/>
    </row>
    <row r="1046503" s="113" customFormat="1" customHeight="1" spans="8:16373">
      <c r="H1046503" s="117"/>
      <c r="I1046503" s="118"/>
      <c r="J1046503" s="118"/>
      <c r="K1046503" s="118"/>
      <c r="L1046503" s="118"/>
      <c r="M1046503" s="118"/>
      <c r="N1046503" s="118"/>
      <c r="O1046503" s="118"/>
      <c r="XES1046503" s="1"/>
    </row>
    <row r="1046504" s="113" customFormat="1" customHeight="1" spans="8:16373">
      <c r="H1046504" s="117"/>
      <c r="I1046504" s="118"/>
      <c r="J1046504" s="118"/>
      <c r="K1046504" s="118"/>
      <c r="L1046504" s="118"/>
      <c r="M1046504" s="118"/>
      <c r="N1046504" s="118"/>
      <c r="O1046504" s="118"/>
      <c r="XES1046504" s="1"/>
    </row>
    <row r="1046505" s="113" customFormat="1" customHeight="1" spans="8:16373">
      <c r="H1046505" s="117"/>
      <c r="I1046505" s="118"/>
      <c r="J1046505" s="118"/>
      <c r="K1046505" s="118"/>
      <c r="L1046505" s="118"/>
      <c r="M1046505" s="118"/>
      <c r="N1046505" s="118"/>
      <c r="O1046505" s="118"/>
      <c r="XES1046505" s="1"/>
    </row>
    <row r="1046506" s="113" customFormat="1" customHeight="1" spans="8:16373">
      <c r="H1046506" s="117"/>
      <c r="I1046506" s="118"/>
      <c r="J1046506" s="118"/>
      <c r="K1046506" s="118"/>
      <c r="L1046506" s="118"/>
      <c r="M1046506" s="118"/>
      <c r="N1046506" s="118"/>
      <c r="O1046506" s="118"/>
      <c r="XES1046506" s="1"/>
    </row>
    <row r="1046507" s="113" customFormat="1" customHeight="1" spans="8:16373">
      <c r="H1046507" s="117"/>
      <c r="I1046507" s="118"/>
      <c r="J1046507" s="118"/>
      <c r="K1046507" s="118"/>
      <c r="L1046507" s="118"/>
      <c r="M1046507" s="118"/>
      <c r="N1046507" s="118"/>
      <c r="O1046507" s="118"/>
      <c r="XES1046507" s="1"/>
    </row>
    <row r="1046508" s="113" customFormat="1" customHeight="1" spans="8:16373">
      <c r="H1046508" s="117"/>
      <c r="I1046508" s="118"/>
      <c r="J1046508" s="118"/>
      <c r="K1046508" s="118"/>
      <c r="L1046508" s="118"/>
      <c r="M1046508" s="118"/>
      <c r="N1046508" s="118"/>
      <c r="O1046508" s="118"/>
      <c r="XES1046508" s="1"/>
    </row>
    <row r="1046509" s="113" customFormat="1" customHeight="1" spans="8:16373">
      <c r="H1046509" s="117"/>
      <c r="I1046509" s="118"/>
      <c r="J1046509" s="118"/>
      <c r="K1046509" s="118"/>
      <c r="L1046509" s="118"/>
      <c r="M1046509" s="118"/>
      <c r="N1046509" s="118"/>
      <c r="O1046509" s="118"/>
      <c r="XES1046509" s="1"/>
    </row>
    <row r="1046510" s="113" customFormat="1" customHeight="1" spans="8:16373">
      <c r="H1046510" s="117"/>
      <c r="I1046510" s="118"/>
      <c r="J1046510" s="118"/>
      <c r="K1046510" s="118"/>
      <c r="L1046510" s="118"/>
      <c r="M1046510" s="118"/>
      <c r="N1046510" s="118"/>
      <c r="O1046510" s="118"/>
      <c r="XES1046510" s="1"/>
    </row>
    <row r="1046511" s="113" customFormat="1" customHeight="1" spans="8:16373">
      <c r="H1046511" s="117"/>
      <c r="I1046511" s="118"/>
      <c r="J1046511" s="118"/>
      <c r="K1046511" s="118"/>
      <c r="L1046511" s="118"/>
      <c r="M1046511" s="118"/>
      <c r="N1046511" s="118"/>
      <c r="O1046511" s="118"/>
      <c r="XES1046511" s="1"/>
    </row>
    <row r="1046512" s="113" customFormat="1" customHeight="1" spans="8:16373">
      <c r="H1046512" s="117"/>
      <c r="I1046512" s="118"/>
      <c r="J1046512" s="118"/>
      <c r="K1046512" s="118"/>
      <c r="L1046512" s="118"/>
      <c r="M1046512" s="118"/>
      <c r="N1046512" s="118"/>
      <c r="O1046512" s="118"/>
      <c r="XES1046512" s="1"/>
    </row>
    <row r="1046513" s="113" customFormat="1" customHeight="1" spans="8:16373">
      <c r="H1046513" s="117"/>
      <c r="I1046513" s="118"/>
      <c r="J1046513" s="118"/>
      <c r="K1046513" s="118"/>
      <c r="L1046513" s="118"/>
      <c r="M1046513" s="118"/>
      <c r="N1046513" s="118"/>
      <c r="O1046513" s="118"/>
      <c r="XES1046513" s="1"/>
    </row>
    <row r="1046514" s="113" customFormat="1" customHeight="1" spans="8:16373">
      <c r="H1046514" s="117"/>
      <c r="I1046514" s="118"/>
      <c r="J1046514" s="118"/>
      <c r="K1046514" s="118"/>
      <c r="L1046514" s="118"/>
      <c r="M1046514" s="118"/>
      <c r="N1046514" s="118"/>
      <c r="O1046514" s="118"/>
      <c r="XES1046514" s="1"/>
    </row>
    <row r="1046515" s="113" customFormat="1" customHeight="1" spans="8:16373">
      <c r="H1046515" s="117"/>
      <c r="I1046515" s="118"/>
      <c r="J1046515" s="118"/>
      <c r="K1046515" s="118"/>
      <c r="L1046515" s="118"/>
      <c r="M1046515" s="118"/>
      <c r="N1046515" s="118"/>
      <c r="O1046515" s="118"/>
      <c r="XES1046515" s="1"/>
    </row>
    <row r="1046516" s="113" customFormat="1" customHeight="1" spans="8:16373">
      <c r="H1046516" s="117"/>
      <c r="I1046516" s="118"/>
      <c r="J1046516" s="118"/>
      <c r="K1046516" s="118"/>
      <c r="L1046516" s="118"/>
      <c r="M1046516" s="118"/>
      <c r="N1046516" s="118"/>
      <c r="O1046516" s="118"/>
      <c r="XES1046516" s="1"/>
    </row>
    <row r="1046517" s="113" customFormat="1" customHeight="1" spans="8:16373">
      <c r="H1046517" s="117"/>
      <c r="I1046517" s="118"/>
      <c r="J1046517" s="118"/>
      <c r="K1046517" s="118"/>
      <c r="L1046517" s="118"/>
      <c r="M1046517" s="118"/>
      <c r="N1046517" s="118"/>
      <c r="O1046517" s="118"/>
      <c r="XES1046517" s="1"/>
    </row>
    <row r="1046518" s="113" customFormat="1" customHeight="1" spans="8:16373">
      <c r="H1046518" s="117"/>
      <c r="I1046518" s="118"/>
      <c r="J1046518" s="118"/>
      <c r="K1046518" s="118"/>
      <c r="L1046518" s="118"/>
      <c r="M1046518" s="118"/>
      <c r="N1046518" s="118"/>
      <c r="O1046518" s="118"/>
      <c r="XES1046518" s="1"/>
    </row>
    <row r="1046519" s="113" customFormat="1" customHeight="1" spans="8:16373">
      <c r="H1046519" s="117"/>
      <c r="I1046519" s="118"/>
      <c r="J1046519" s="118"/>
      <c r="K1046519" s="118"/>
      <c r="L1046519" s="118"/>
      <c r="M1046519" s="118"/>
      <c r="N1046519" s="118"/>
      <c r="O1046519" s="118"/>
      <c r="XES1046519" s="1"/>
    </row>
    <row r="1046520" s="113" customFormat="1" customHeight="1" spans="8:16373">
      <c r="H1046520" s="117"/>
      <c r="I1046520" s="118"/>
      <c r="J1046520" s="118"/>
      <c r="K1046520" s="118"/>
      <c r="L1046520" s="118"/>
      <c r="M1046520" s="118"/>
      <c r="N1046520" s="118"/>
      <c r="O1046520" s="118"/>
      <c r="XES1046520" s="1"/>
    </row>
    <row r="1046521" s="113" customFormat="1" customHeight="1" spans="8:16373">
      <c r="H1046521" s="117"/>
      <c r="I1046521" s="118"/>
      <c r="J1046521" s="118"/>
      <c r="K1046521" s="118"/>
      <c r="L1046521" s="118"/>
      <c r="M1046521" s="118"/>
      <c r="N1046521" s="118"/>
      <c r="O1046521" s="118"/>
      <c r="XES1046521" s="1"/>
    </row>
    <row r="1046522" s="113" customFormat="1" customHeight="1" spans="8:16373">
      <c r="H1046522" s="117"/>
      <c r="I1046522" s="118"/>
      <c r="J1046522" s="118"/>
      <c r="K1046522" s="118"/>
      <c r="L1046522" s="118"/>
      <c r="M1046522" s="118"/>
      <c r="N1046522" s="118"/>
      <c r="O1046522" s="118"/>
      <c r="XES1046522" s="1"/>
    </row>
    <row r="1046523" s="113" customFormat="1" customHeight="1" spans="8:16373">
      <c r="H1046523" s="117"/>
      <c r="I1046523" s="118"/>
      <c r="J1046523" s="118"/>
      <c r="K1046523" s="118"/>
      <c r="L1046523" s="118"/>
      <c r="M1046523" s="118"/>
      <c r="N1046523" s="118"/>
      <c r="O1046523" s="118"/>
      <c r="XES1046523" s="1"/>
    </row>
    <row r="1046524" s="113" customFormat="1" customHeight="1" spans="8:16373">
      <c r="H1046524" s="117"/>
      <c r="I1046524" s="118"/>
      <c r="J1046524" s="118"/>
      <c r="K1046524" s="118"/>
      <c r="L1046524" s="118"/>
      <c r="M1046524" s="118"/>
      <c r="N1046524" s="118"/>
      <c r="O1046524" s="118"/>
      <c r="XES1046524" s="1"/>
    </row>
    <row r="1046525" s="113" customFormat="1" customHeight="1" spans="8:16373">
      <c r="H1046525" s="117"/>
      <c r="I1046525" s="118"/>
      <c r="J1046525" s="118"/>
      <c r="K1046525" s="118"/>
      <c r="L1046525" s="118"/>
      <c r="M1046525" s="118"/>
      <c r="N1046525" s="118"/>
      <c r="O1046525" s="118"/>
      <c r="XES1046525" s="1"/>
    </row>
    <row r="1046526" s="113" customFormat="1" customHeight="1" spans="8:16373">
      <c r="H1046526" s="117"/>
      <c r="I1046526" s="118"/>
      <c r="J1046526" s="118"/>
      <c r="K1046526" s="118"/>
      <c r="L1046526" s="118"/>
      <c r="M1046526" s="118"/>
      <c r="N1046526" s="118"/>
      <c r="O1046526" s="118"/>
      <c r="XES1046526" s="1"/>
    </row>
    <row r="1046527" s="113" customFormat="1" customHeight="1" spans="8:16373">
      <c r="H1046527" s="117"/>
      <c r="I1046527" s="118"/>
      <c r="J1046527" s="118"/>
      <c r="K1046527" s="118"/>
      <c r="L1046527" s="118"/>
      <c r="M1046527" s="118"/>
      <c r="N1046527" s="118"/>
      <c r="O1046527" s="118"/>
      <c r="XES1046527" s="1"/>
    </row>
    <row r="1046528" s="113" customFormat="1" customHeight="1" spans="8:16373">
      <c r="H1046528" s="117"/>
      <c r="I1046528" s="118"/>
      <c r="J1046528" s="118"/>
      <c r="K1046528" s="118"/>
      <c r="L1046528" s="118"/>
      <c r="M1046528" s="118"/>
      <c r="N1046528" s="118"/>
      <c r="O1046528" s="118"/>
      <c r="XES1046528" s="1"/>
    </row>
    <row r="1046529" s="113" customFormat="1" customHeight="1" spans="8:16373">
      <c r="H1046529" s="117"/>
      <c r="I1046529" s="118"/>
      <c r="J1046529" s="118"/>
      <c r="K1046529" s="118"/>
      <c r="L1046529" s="118"/>
      <c r="M1046529" s="118"/>
      <c r="N1046529" s="118"/>
      <c r="O1046529" s="118"/>
      <c r="XES1046529" s="1"/>
    </row>
    <row r="1046530" s="113" customFormat="1" customHeight="1" spans="8:16373">
      <c r="H1046530" s="117"/>
      <c r="I1046530" s="118"/>
      <c r="J1046530" s="118"/>
      <c r="K1046530" s="118"/>
      <c r="L1046530" s="118"/>
      <c r="M1046530" s="118"/>
      <c r="N1046530" s="118"/>
      <c r="O1046530" s="118"/>
      <c r="XES1046530" s="1"/>
    </row>
    <row r="1046531" s="113" customFormat="1" customHeight="1" spans="8:16373">
      <c r="H1046531" s="117"/>
      <c r="I1046531" s="118"/>
      <c r="J1046531" s="118"/>
      <c r="K1046531" s="118"/>
      <c r="L1046531" s="118"/>
      <c r="M1046531" s="118"/>
      <c r="N1046531" s="118"/>
      <c r="O1046531" s="118"/>
      <c r="XES1046531" s="1"/>
    </row>
    <row r="1046532" s="113" customFormat="1" customHeight="1" spans="8:16373">
      <c r="H1046532" s="117"/>
      <c r="I1046532" s="118"/>
      <c r="J1046532" s="118"/>
      <c r="K1046532" s="118"/>
      <c r="L1046532" s="118"/>
      <c r="M1046532" s="118"/>
      <c r="N1046532" s="118"/>
      <c r="O1046532" s="118"/>
      <c r="XES1046532" s="1"/>
    </row>
    <row r="1046533" s="113" customFormat="1" customHeight="1" spans="8:16373">
      <c r="H1046533" s="117"/>
      <c r="I1046533" s="118"/>
      <c r="J1046533" s="118"/>
      <c r="K1046533" s="118"/>
      <c r="L1046533" s="118"/>
      <c r="M1046533" s="118"/>
      <c r="N1046533" s="118"/>
      <c r="O1046533" s="118"/>
      <c r="XES1046533" s="1"/>
    </row>
    <row r="1046534" s="113" customFormat="1" customHeight="1" spans="8:16373">
      <c r="H1046534" s="117"/>
      <c r="I1046534" s="118"/>
      <c r="J1046534" s="118"/>
      <c r="K1046534" s="118"/>
      <c r="L1046534" s="118"/>
      <c r="M1046534" s="118"/>
      <c r="N1046534" s="118"/>
      <c r="O1046534" s="118"/>
      <c r="XES1046534" s="1"/>
    </row>
    <row r="1046535" s="113" customFormat="1" customHeight="1" spans="8:16373">
      <c r="H1046535" s="117"/>
      <c r="I1046535" s="118"/>
      <c r="J1046535" s="118"/>
      <c r="K1046535" s="118"/>
      <c r="L1046535" s="118"/>
      <c r="M1046535" s="118"/>
      <c r="N1046535" s="118"/>
      <c r="O1046535" s="118"/>
      <c r="XES1046535" s="1"/>
    </row>
    <row r="1046536" s="113" customFormat="1" customHeight="1" spans="8:16373">
      <c r="H1046536" s="117"/>
      <c r="I1046536" s="118"/>
      <c r="J1046536" s="118"/>
      <c r="K1046536" s="118"/>
      <c r="L1046536" s="118"/>
      <c r="M1046536" s="118"/>
      <c r="N1046536" s="118"/>
      <c r="O1046536" s="118"/>
      <c r="XES1046536" s="1"/>
    </row>
    <row r="1046537" s="113" customFormat="1" customHeight="1" spans="8:16373">
      <c r="H1046537" s="117"/>
      <c r="I1046537" s="118"/>
      <c r="J1046537" s="118"/>
      <c r="K1046537" s="118"/>
      <c r="L1046537" s="118"/>
      <c r="M1046537" s="118"/>
      <c r="N1046537" s="118"/>
      <c r="O1046537" s="118"/>
      <c r="XES1046537" s="1"/>
    </row>
    <row r="1046538" s="113" customFormat="1" customHeight="1" spans="8:16373">
      <c r="H1046538" s="117"/>
      <c r="I1046538" s="118"/>
      <c r="J1046538" s="118"/>
      <c r="K1046538" s="118"/>
      <c r="L1046538" s="118"/>
      <c r="M1046538" s="118"/>
      <c r="N1046538" s="118"/>
      <c r="O1046538" s="118"/>
      <c r="XES1046538" s="1"/>
    </row>
    <row r="1046539" s="113" customFormat="1" customHeight="1" spans="8:16373">
      <c r="H1046539" s="117"/>
      <c r="I1046539" s="118"/>
      <c r="J1046539" s="118"/>
      <c r="K1046539" s="118"/>
      <c r="L1046539" s="118"/>
      <c r="M1046539" s="118"/>
      <c r="N1046539" s="118"/>
      <c r="O1046539" s="118"/>
      <c r="XES1046539" s="1"/>
    </row>
    <row r="1046540" s="113" customFormat="1" customHeight="1" spans="8:16373">
      <c r="H1046540" s="117"/>
      <c r="I1046540" s="118"/>
      <c r="J1046540" s="118"/>
      <c r="K1046540" s="118"/>
      <c r="L1046540" s="118"/>
      <c r="M1046540" s="118"/>
      <c r="N1046540" s="118"/>
      <c r="O1046540" s="118"/>
      <c r="XES1046540" s="1"/>
    </row>
    <row r="1046541" s="113" customFormat="1" customHeight="1" spans="8:16373">
      <c r="H1046541" s="117"/>
      <c r="I1046541" s="118"/>
      <c r="J1046541" s="118"/>
      <c r="K1046541" s="118"/>
      <c r="L1046541" s="118"/>
      <c r="M1046541" s="118"/>
      <c r="N1046541" s="118"/>
      <c r="O1046541" s="118"/>
      <c r="XES1046541" s="1"/>
    </row>
    <row r="1046542" s="113" customFormat="1" customHeight="1" spans="8:16373">
      <c r="H1046542" s="117"/>
      <c r="I1046542" s="118"/>
      <c r="J1046542" s="118"/>
      <c r="K1046542" s="118"/>
      <c r="L1046542" s="118"/>
      <c r="M1046542" s="118"/>
      <c r="N1046542" s="118"/>
      <c r="O1046542" s="118"/>
      <c r="XES1046542" s="1"/>
    </row>
    <row r="1046543" s="113" customFormat="1" customHeight="1" spans="8:16373">
      <c r="H1046543" s="117"/>
      <c r="I1046543" s="118"/>
      <c r="J1046543" s="118"/>
      <c r="K1046543" s="118"/>
      <c r="L1046543" s="118"/>
      <c r="M1046543" s="118"/>
      <c r="N1046543" s="118"/>
      <c r="O1046543" s="118"/>
      <c r="XES1046543" s="1"/>
    </row>
    <row r="1046544" s="113" customFormat="1" customHeight="1" spans="8:16373">
      <c r="H1046544" s="117"/>
      <c r="I1046544" s="118"/>
      <c r="J1046544" s="118"/>
      <c r="K1046544" s="118"/>
      <c r="L1046544" s="118"/>
      <c r="M1046544" s="118"/>
      <c r="N1046544" s="118"/>
      <c r="O1046544" s="118"/>
      <c r="XES1046544" s="1"/>
    </row>
    <row r="1046545" s="113" customFormat="1" customHeight="1" spans="8:16373">
      <c r="H1046545" s="117"/>
      <c r="I1046545" s="118"/>
      <c r="J1046545" s="118"/>
      <c r="K1046545" s="118"/>
      <c r="L1046545" s="118"/>
      <c r="M1046545" s="118"/>
      <c r="N1046545" s="118"/>
      <c r="O1046545" s="118"/>
      <c r="XES1046545" s="1"/>
    </row>
    <row r="1046546" s="113" customFormat="1" customHeight="1" spans="8:16373">
      <c r="H1046546" s="117"/>
      <c r="I1046546" s="118"/>
      <c r="J1046546" s="118"/>
      <c r="K1046546" s="118"/>
      <c r="L1046546" s="118"/>
      <c r="M1046546" s="118"/>
      <c r="N1046546" s="118"/>
      <c r="O1046546" s="118"/>
      <c r="XES1046546" s="1"/>
    </row>
    <row r="1046547" s="113" customFormat="1" customHeight="1" spans="8:16373">
      <c r="H1046547" s="117"/>
      <c r="I1046547" s="118"/>
      <c r="J1046547" s="118"/>
      <c r="K1046547" s="118"/>
      <c r="L1046547" s="118"/>
      <c r="M1046547" s="118"/>
      <c r="N1046547" s="118"/>
      <c r="O1046547" s="118"/>
      <c r="XES1046547" s="1"/>
    </row>
    <row r="1046548" s="113" customFormat="1" customHeight="1" spans="8:16373">
      <c r="H1046548" s="117"/>
      <c r="I1046548" s="118"/>
      <c r="J1046548" s="118"/>
      <c r="K1046548" s="118"/>
      <c r="L1046548" s="118"/>
      <c r="M1046548" s="118"/>
      <c r="N1046548" s="118"/>
      <c r="O1046548" s="118"/>
      <c r="XES1046548" s="1"/>
    </row>
    <row r="1046549" s="113" customFormat="1" customHeight="1" spans="8:16373">
      <c r="H1046549" s="117"/>
      <c r="I1046549" s="118"/>
      <c r="J1046549" s="118"/>
      <c r="K1046549" s="118"/>
      <c r="L1046549" s="118"/>
      <c r="M1046549" s="118"/>
      <c r="N1046549" s="118"/>
      <c r="O1046549" s="118"/>
      <c r="XES1046549" s="1"/>
    </row>
    <row r="1046550" s="113" customFormat="1" customHeight="1" spans="8:16373">
      <c r="H1046550" s="117"/>
      <c r="I1046550" s="118"/>
      <c r="J1046550" s="118"/>
      <c r="K1046550" s="118"/>
      <c r="L1046550" s="118"/>
      <c r="M1046550" s="118"/>
      <c r="N1046550" s="118"/>
      <c r="O1046550" s="118"/>
      <c r="XES1046550" s="1"/>
    </row>
    <row r="1046551" s="113" customFormat="1" customHeight="1" spans="8:16373">
      <c r="H1046551" s="117"/>
      <c r="I1046551" s="118"/>
      <c r="J1046551" s="118"/>
      <c r="K1046551" s="118"/>
      <c r="L1046551" s="118"/>
      <c r="M1046551" s="118"/>
      <c r="N1046551" s="118"/>
      <c r="O1046551" s="118"/>
      <c r="XES1046551" s="1"/>
    </row>
    <row r="1046552" s="113" customFormat="1" customHeight="1" spans="8:16373">
      <c r="H1046552" s="117"/>
      <c r="I1046552" s="118"/>
      <c r="J1046552" s="118"/>
      <c r="K1046552" s="118"/>
      <c r="L1046552" s="118"/>
      <c r="M1046552" s="118"/>
      <c r="N1046552" s="118"/>
      <c r="O1046552" s="118"/>
      <c r="XES1046552" s="1"/>
    </row>
    <row r="1046553" s="113" customFormat="1" customHeight="1" spans="8:16373">
      <c r="H1046553" s="117"/>
      <c r="I1046553" s="118"/>
      <c r="J1046553" s="118"/>
      <c r="K1046553" s="118"/>
      <c r="L1046553" s="118"/>
      <c r="M1046553" s="118"/>
      <c r="N1046553" s="118"/>
      <c r="O1046553" s="118"/>
      <c r="XES1046553" s="1"/>
    </row>
    <row r="1046554" s="113" customFormat="1" customHeight="1" spans="8:16373">
      <c r="H1046554" s="117"/>
      <c r="I1046554" s="118"/>
      <c r="J1046554" s="118"/>
      <c r="K1046554" s="118"/>
      <c r="L1046554" s="118"/>
      <c r="M1046554" s="118"/>
      <c r="N1046554" s="118"/>
      <c r="O1046554" s="118"/>
      <c r="XES1046554" s="1"/>
    </row>
    <row r="1046555" s="113" customFormat="1" customHeight="1" spans="8:16373">
      <c r="H1046555" s="117"/>
      <c r="I1046555" s="118"/>
      <c r="J1046555" s="118"/>
      <c r="K1046555" s="118"/>
      <c r="L1046555" s="118"/>
      <c r="M1046555" s="118"/>
      <c r="N1046555" s="118"/>
      <c r="O1046555" s="118"/>
      <c r="XES1046555" s="1"/>
    </row>
    <row r="1046556" s="113" customFormat="1" customHeight="1" spans="8:16373">
      <c r="H1046556" s="117"/>
      <c r="I1046556" s="118"/>
      <c r="J1046556" s="118"/>
      <c r="K1046556" s="118"/>
      <c r="L1046556" s="118"/>
      <c r="M1046556" s="118"/>
      <c r="N1046556" s="118"/>
      <c r="O1046556" s="118"/>
      <c r="XES1046556" s="1"/>
    </row>
    <row r="1046557" s="113" customFormat="1" customHeight="1" spans="8:16373">
      <c r="H1046557" s="117"/>
      <c r="I1046557" s="118"/>
      <c r="J1046557" s="118"/>
      <c r="K1046557" s="118"/>
      <c r="L1046557" s="118"/>
      <c r="M1046557" s="118"/>
      <c r="N1046557" s="118"/>
      <c r="O1046557" s="118"/>
      <c r="XES1046557" s="1"/>
    </row>
    <row r="1046558" s="113" customFormat="1" customHeight="1" spans="8:16373">
      <c r="H1046558" s="117"/>
      <c r="I1046558" s="118"/>
      <c r="J1046558" s="118"/>
      <c r="K1046558" s="118"/>
      <c r="L1046558" s="118"/>
      <c r="M1046558" s="118"/>
      <c r="N1046558" s="118"/>
      <c r="O1046558" s="118"/>
      <c r="XES1046558" s="1"/>
    </row>
    <row r="1046559" s="113" customFormat="1" customHeight="1" spans="8:16373">
      <c r="H1046559" s="117"/>
      <c r="I1046559" s="118"/>
      <c r="J1046559" s="118"/>
      <c r="K1046559" s="118"/>
      <c r="L1046559" s="118"/>
      <c r="M1046559" s="118"/>
      <c r="N1046559" s="118"/>
      <c r="O1046559" s="118"/>
      <c r="XES1046559" s="1"/>
    </row>
    <row r="1046560" s="113" customFormat="1" customHeight="1" spans="8:16373">
      <c r="H1046560" s="117"/>
      <c r="I1046560" s="118"/>
      <c r="J1046560" s="118"/>
      <c r="K1046560" s="118"/>
      <c r="L1046560" s="118"/>
      <c r="M1046560" s="118"/>
      <c r="N1046560" s="118"/>
      <c r="O1046560" s="118"/>
      <c r="XES1046560" s="1"/>
    </row>
    <row r="1046561" s="113" customFormat="1" customHeight="1" spans="8:16373">
      <c r="H1046561" s="117"/>
      <c r="I1046561" s="118"/>
      <c r="J1046561" s="118"/>
      <c r="K1046561" s="118"/>
      <c r="L1046561" s="118"/>
      <c r="M1046561" s="118"/>
      <c r="N1046561" s="118"/>
      <c r="O1046561" s="118"/>
      <c r="XES1046561" s="1"/>
    </row>
    <row r="1046562" s="113" customFormat="1" customHeight="1" spans="8:16373">
      <c r="H1046562" s="117"/>
      <c r="I1046562" s="118"/>
      <c r="J1046562" s="118"/>
      <c r="K1046562" s="118"/>
      <c r="L1046562" s="118"/>
      <c r="M1046562" s="118"/>
      <c r="N1046562" s="118"/>
      <c r="O1046562" s="118"/>
      <c r="XES1046562" s="1"/>
    </row>
    <row r="1046563" s="113" customFormat="1" customHeight="1" spans="8:16373">
      <c r="H1046563" s="117"/>
      <c r="I1046563" s="118"/>
      <c r="J1046563" s="118"/>
      <c r="K1046563" s="118"/>
      <c r="L1046563" s="118"/>
      <c r="M1046563" s="118"/>
      <c r="N1046563" s="118"/>
      <c r="O1046563" s="118"/>
      <c r="XES1046563" s="1"/>
    </row>
    <row r="1046564" s="113" customFormat="1" customHeight="1" spans="8:16373">
      <c r="H1046564" s="117"/>
      <c r="I1046564" s="118"/>
      <c r="J1046564" s="118"/>
      <c r="K1046564" s="118"/>
      <c r="L1046564" s="118"/>
      <c r="M1046564" s="118"/>
      <c r="N1046564" s="118"/>
      <c r="O1046564" s="118"/>
      <c r="XES1046564" s="1"/>
    </row>
    <row r="1046565" s="113" customFormat="1" customHeight="1" spans="8:16373">
      <c r="H1046565" s="117"/>
      <c r="I1046565" s="118"/>
      <c r="J1046565" s="118"/>
      <c r="K1046565" s="118"/>
      <c r="L1046565" s="118"/>
      <c r="M1046565" s="118"/>
      <c r="N1046565" s="118"/>
      <c r="O1046565" s="118"/>
      <c r="XES1046565" s="1"/>
    </row>
    <row r="1046566" s="113" customFormat="1" customHeight="1" spans="8:16373">
      <c r="H1046566" s="117"/>
      <c r="I1046566" s="118"/>
      <c r="J1046566" s="118"/>
      <c r="K1046566" s="118"/>
      <c r="L1046566" s="118"/>
      <c r="M1046566" s="118"/>
      <c r="N1046566" s="118"/>
      <c r="O1046566" s="118"/>
      <c r="XES1046566" s="1"/>
    </row>
    <row r="1046567" s="113" customFormat="1" customHeight="1" spans="8:16373">
      <c r="H1046567" s="117"/>
      <c r="I1046567" s="118"/>
      <c r="J1046567" s="118"/>
      <c r="K1046567" s="118"/>
      <c r="L1046567" s="118"/>
      <c r="M1046567" s="118"/>
      <c r="N1046567" s="118"/>
      <c r="O1046567" s="118"/>
      <c r="XES1046567" s="1"/>
    </row>
    <row r="1046568" s="113" customFormat="1" customHeight="1" spans="8:16373">
      <c r="H1046568" s="117"/>
      <c r="I1046568" s="118"/>
      <c r="J1046568" s="118"/>
      <c r="K1046568" s="118"/>
      <c r="L1046568" s="118"/>
      <c r="M1046568" s="118"/>
      <c r="N1046568" s="118"/>
      <c r="O1046568" s="118"/>
      <c r="XES1046568" s="1"/>
    </row>
    <row r="1046569" s="113" customFormat="1" customHeight="1" spans="8:16373">
      <c r="H1046569" s="117"/>
      <c r="I1046569" s="118"/>
      <c r="J1046569" s="118"/>
      <c r="K1046569" s="118"/>
      <c r="L1046569" s="118"/>
      <c r="M1046569" s="118"/>
      <c r="N1046569" s="118"/>
      <c r="O1046569" s="118"/>
      <c r="XES1046569" s="1"/>
    </row>
    <row r="1046570" s="113" customFormat="1" customHeight="1" spans="8:16373">
      <c r="H1046570" s="117"/>
      <c r="I1046570" s="118"/>
      <c r="J1046570" s="118"/>
      <c r="K1046570" s="118"/>
      <c r="L1046570" s="118"/>
      <c r="M1046570" s="118"/>
      <c r="N1046570" s="118"/>
      <c r="O1046570" s="118"/>
      <c r="XES1046570" s="1"/>
    </row>
    <row r="1046571" s="113" customFormat="1" customHeight="1" spans="8:16373">
      <c r="H1046571" s="117"/>
      <c r="I1046571" s="118"/>
      <c r="J1046571" s="118"/>
      <c r="K1046571" s="118"/>
      <c r="L1046571" s="118"/>
      <c r="M1046571" s="118"/>
      <c r="N1046571" s="118"/>
      <c r="O1046571" s="118"/>
      <c r="XES1046571" s="1"/>
    </row>
    <row r="1046572" s="113" customFormat="1" customHeight="1" spans="8:16373">
      <c r="H1046572" s="117"/>
      <c r="I1046572" s="118"/>
      <c r="J1046572" s="118"/>
      <c r="K1046572" s="118"/>
      <c r="L1046572" s="118"/>
      <c r="M1046572" s="118"/>
      <c r="N1046572" s="118"/>
      <c r="O1046572" s="118"/>
      <c r="XES1046572" s="1"/>
    </row>
    <row r="1046573" s="113" customFormat="1" customHeight="1" spans="8:16373">
      <c r="H1046573" s="117"/>
      <c r="I1046573" s="118"/>
      <c r="J1046573" s="118"/>
      <c r="K1046573" s="118"/>
      <c r="L1046573" s="118"/>
      <c r="M1046573" s="118"/>
      <c r="N1046573" s="118"/>
      <c r="O1046573" s="118"/>
      <c r="XES1046573" s="1"/>
    </row>
    <row r="1046574" s="113" customFormat="1" customHeight="1" spans="8:16373">
      <c r="H1046574" s="117"/>
      <c r="I1046574" s="118"/>
      <c r="J1046574" s="118"/>
      <c r="K1046574" s="118"/>
      <c r="L1046574" s="118"/>
      <c r="M1046574" s="118"/>
      <c r="N1046574" s="118"/>
      <c r="O1046574" s="118"/>
      <c r="XES1046574" s="1"/>
    </row>
    <row r="1046575" s="113" customFormat="1" customHeight="1" spans="8:16373">
      <c r="H1046575" s="117"/>
      <c r="I1046575" s="118"/>
      <c r="J1046575" s="118"/>
      <c r="K1046575" s="118"/>
      <c r="L1046575" s="118"/>
      <c r="M1046575" s="118"/>
      <c r="N1046575" s="118"/>
      <c r="O1046575" s="118"/>
      <c r="XES1046575" s="1"/>
    </row>
    <row r="1046576" s="113" customFormat="1" customHeight="1" spans="8:16373">
      <c r="H1046576" s="117"/>
      <c r="I1046576" s="118"/>
      <c r="J1046576" s="118"/>
      <c r="K1046576" s="118"/>
      <c r="L1046576" s="118"/>
      <c r="M1046576" s="118"/>
      <c r="N1046576" s="118"/>
      <c r="O1046576" s="118"/>
      <c r="XES1046576" s="1"/>
    </row>
    <row r="1046577" s="113" customFormat="1" customHeight="1" spans="8:16373">
      <c r="H1046577" s="117"/>
      <c r="I1046577" s="118"/>
      <c r="J1046577" s="118"/>
      <c r="K1046577" s="118"/>
      <c r="L1046577" s="118"/>
      <c r="M1046577" s="118"/>
      <c r="N1046577" s="118"/>
      <c r="O1046577" s="118"/>
      <c r="XES1046577" s="1"/>
    </row>
    <row r="1046578" s="113" customFormat="1" customHeight="1" spans="8:16373">
      <c r="H1046578" s="117"/>
      <c r="I1046578" s="118"/>
      <c r="J1046578" s="118"/>
      <c r="K1046578" s="118"/>
      <c r="L1046578" s="118"/>
      <c r="M1046578" s="118"/>
      <c r="N1046578" s="118"/>
      <c r="O1046578" s="118"/>
      <c r="XES1046578" s="1"/>
    </row>
    <row r="1046579" s="113" customFormat="1" customHeight="1" spans="8:16373">
      <c r="H1046579" s="117"/>
      <c r="I1046579" s="118"/>
      <c r="J1046579" s="118"/>
      <c r="K1046579" s="118"/>
      <c r="L1046579" s="118"/>
      <c r="M1046579" s="118"/>
      <c r="N1046579" s="118"/>
      <c r="O1046579" s="118"/>
      <c r="XES1046579" s="1"/>
    </row>
    <row r="1046580" s="113" customFormat="1" customHeight="1" spans="8:16373">
      <c r="H1046580" s="117"/>
      <c r="I1046580" s="118"/>
      <c r="J1046580" s="118"/>
      <c r="K1046580" s="118"/>
      <c r="L1046580" s="118"/>
      <c r="M1046580" s="118"/>
      <c r="N1046580" s="118"/>
      <c r="O1046580" s="118"/>
      <c r="XES1046580" s="1"/>
    </row>
    <row r="1046581" s="113" customFormat="1" customHeight="1" spans="8:16373">
      <c r="H1046581" s="117"/>
      <c r="I1046581" s="118"/>
      <c r="J1046581" s="118"/>
      <c r="K1046581" s="118"/>
      <c r="L1046581" s="118"/>
      <c r="M1046581" s="118"/>
      <c r="N1046581" s="118"/>
      <c r="O1046581" s="118"/>
      <c r="XES1046581" s="1"/>
    </row>
    <row r="1046582" s="113" customFormat="1" customHeight="1" spans="8:16373">
      <c r="H1046582" s="117"/>
      <c r="I1046582" s="118"/>
      <c r="J1046582" s="118"/>
      <c r="K1046582" s="118"/>
      <c r="L1046582" s="118"/>
      <c r="M1046582" s="118"/>
      <c r="N1046582" s="118"/>
      <c r="O1046582" s="118"/>
      <c r="XES1046582" s="1"/>
    </row>
    <row r="1046583" s="113" customFormat="1" customHeight="1" spans="8:16373">
      <c r="H1046583" s="117"/>
      <c r="I1046583" s="118"/>
      <c r="J1046583" s="118"/>
      <c r="K1046583" s="118"/>
      <c r="L1046583" s="118"/>
      <c r="M1046583" s="118"/>
      <c r="N1046583" s="118"/>
      <c r="O1046583" s="118"/>
      <c r="XES1046583" s="1"/>
    </row>
    <row r="1046584" s="113" customFormat="1" customHeight="1" spans="8:16373">
      <c r="H1046584" s="117"/>
      <c r="I1046584" s="118"/>
      <c r="J1046584" s="118"/>
      <c r="K1046584" s="118"/>
      <c r="L1046584" s="118"/>
      <c r="M1046584" s="118"/>
      <c r="N1046584" s="118"/>
      <c r="O1046584" s="118"/>
      <c r="XES1046584" s="1"/>
    </row>
    <row r="1046585" s="113" customFormat="1" customHeight="1" spans="8:16373">
      <c r="H1046585" s="117"/>
      <c r="I1046585" s="118"/>
      <c r="J1046585" s="118"/>
      <c r="K1046585" s="118"/>
      <c r="L1046585" s="118"/>
      <c r="M1046585" s="118"/>
      <c r="N1046585" s="118"/>
      <c r="O1046585" s="118"/>
      <c r="XES1046585" s="1"/>
    </row>
    <row r="1046586" s="113" customFormat="1" customHeight="1" spans="8:16373">
      <c r="H1046586" s="117"/>
      <c r="I1046586" s="118"/>
      <c r="J1046586" s="118"/>
      <c r="K1046586" s="118"/>
      <c r="L1046586" s="118"/>
      <c r="M1046586" s="118"/>
      <c r="N1046586" s="118"/>
      <c r="O1046586" s="118"/>
      <c r="XES1046586" s="1"/>
    </row>
    <row r="1046587" s="113" customFormat="1" customHeight="1" spans="8:16373">
      <c r="H1046587" s="117"/>
      <c r="I1046587" s="118"/>
      <c r="J1046587" s="118"/>
      <c r="K1046587" s="118"/>
      <c r="L1046587" s="118"/>
      <c r="M1046587" s="118"/>
      <c r="N1046587" s="118"/>
      <c r="O1046587" s="118"/>
      <c r="XES1046587" s="1"/>
    </row>
    <row r="1046588" s="113" customFormat="1" customHeight="1" spans="8:16373">
      <c r="H1046588" s="117"/>
      <c r="I1046588" s="118"/>
      <c r="J1046588" s="118"/>
      <c r="K1046588" s="118"/>
      <c r="L1046588" s="118"/>
      <c r="M1046588" s="118"/>
      <c r="N1046588" s="118"/>
      <c r="O1046588" s="118"/>
      <c r="XES1046588" s="1"/>
    </row>
    <row r="1046589" s="113" customFormat="1" customHeight="1" spans="8:16373">
      <c r="H1046589" s="117"/>
      <c r="I1046589" s="118"/>
      <c r="J1046589" s="118"/>
      <c r="K1046589" s="118"/>
      <c r="L1046589" s="118"/>
      <c r="M1046589" s="118"/>
      <c r="N1046589" s="118"/>
      <c r="O1046589" s="118"/>
      <c r="XES1046589" s="1"/>
    </row>
    <row r="1046590" s="113" customFormat="1" customHeight="1" spans="8:16373">
      <c r="H1046590" s="117"/>
      <c r="I1046590" s="118"/>
      <c r="J1046590" s="118"/>
      <c r="K1046590" s="118"/>
      <c r="L1046590" s="118"/>
      <c r="M1046590" s="118"/>
      <c r="N1046590" s="118"/>
      <c r="O1046590" s="118"/>
      <c r="XES1046590" s="1"/>
    </row>
    <row r="1046591" s="113" customFormat="1" customHeight="1" spans="8:16373">
      <c r="H1046591" s="117"/>
      <c r="I1046591" s="118"/>
      <c r="J1046591" s="118"/>
      <c r="K1046591" s="118"/>
      <c r="L1046591" s="118"/>
      <c r="M1046591" s="118"/>
      <c r="N1046591" s="118"/>
      <c r="O1046591" s="118"/>
      <c r="XES1046591" s="1"/>
    </row>
    <row r="1046592" s="113" customFormat="1" customHeight="1" spans="8:16373">
      <c r="H1046592" s="117"/>
      <c r="I1046592" s="118"/>
      <c r="J1046592" s="118"/>
      <c r="K1046592" s="118"/>
      <c r="L1046592" s="118"/>
      <c r="M1046592" s="118"/>
      <c r="N1046592" s="118"/>
      <c r="O1046592" s="118"/>
      <c r="XES1046592" s="1"/>
    </row>
    <row r="1046593" s="113" customFormat="1" customHeight="1" spans="8:16373">
      <c r="H1046593" s="117"/>
      <c r="I1046593" s="118"/>
      <c r="J1046593" s="118"/>
      <c r="K1046593" s="118"/>
      <c r="L1046593" s="118"/>
      <c r="M1046593" s="118"/>
      <c r="N1046593" s="118"/>
      <c r="O1046593" s="118"/>
      <c r="XES1046593" s="1"/>
    </row>
    <row r="1046594" s="113" customFormat="1" customHeight="1" spans="8:16373">
      <c r="H1046594" s="117"/>
      <c r="I1046594" s="118"/>
      <c r="J1046594" s="118"/>
      <c r="K1046594" s="118"/>
      <c r="L1046594" s="118"/>
      <c r="M1046594" s="118"/>
      <c r="N1046594" s="118"/>
      <c r="O1046594" s="118"/>
      <c r="XES1046594" s="1"/>
    </row>
    <row r="1046595" s="113" customFormat="1" customHeight="1" spans="8:16373">
      <c r="H1046595" s="117"/>
      <c r="I1046595" s="118"/>
      <c r="J1046595" s="118"/>
      <c r="K1046595" s="118"/>
      <c r="L1046595" s="118"/>
      <c r="M1046595" s="118"/>
      <c r="N1046595" s="118"/>
      <c r="O1046595" s="118"/>
      <c r="XES1046595" s="1"/>
    </row>
    <row r="1046596" s="113" customFormat="1" customHeight="1" spans="8:16373">
      <c r="H1046596" s="117"/>
      <c r="I1046596" s="118"/>
      <c r="J1046596" s="118"/>
      <c r="K1046596" s="118"/>
      <c r="L1046596" s="118"/>
      <c r="M1046596" s="118"/>
      <c r="N1046596" s="118"/>
      <c r="O1046596" s="118"/>
      <c r="XES1046596" s="1"/>
    </row>
    <row r="1046597" s="113" customFormat="1" customHeight="1" spans="8:16373">
      <c r="H1046597" s="117"/>
      <c r="I1046597" s="118"/>
      <c r="J1046597" s="118"/>
      <c r="K1046597" s="118"/>
      <c r="L1046597" s="118"/>
      <c r="M1046597" s="118"/>
      <c r="N1046597" s="118"/>
      <c r="O1046597" s="118"/>
      <c r="XES1046597" s="1"/>
    </row>
    <row r="1046598" s="113" customFormat="1" customHeight="1" spans="8:16373">
      <c r="H1046598" s="117"/>
      <c r="I1046598" s="118"/>
      <c r="J1046598" s="118"/>
      <c r="K1046598" s="118"/>
      <c r="L1046598" s="118"/>
      <c r="M1046598" s="118"/>
      <c r="N1046598" s="118"/>
      <c r="O1046598" s="118"/>
      <c r="XES1046598" s="1"/>
    </row>
    <row r="1046599" s="113" customFormat="1" customHeight="1" spans="8:16373">
      <c r="H1046599" s="117"/>
      <c r="I1046599" s="118"/>
      <c r="J1046599" s="118"/>
      <c r="K1046599" s="118"/>
      <c r="L1046599" s="118"/>
      <c r="M1046599" s="118"/>
      <c r="N1046599" s="118"/>
      <c r="O1046599" s="118"/>
      <c r="XES1046599" s="1"/>
    </row>
    <row r="1046600" s="113" customFormat="1" customHeight="1" spans="8:16373">
      <c r="H1046600" s="117"/>
      <c r="I1046600" s="118"/>
      <c r="J1046600" s="118"/>
      <c r="K1046600" s="118"/>
      <c r="L1046600" s="118"/>
      <c r="M1046600" s="118"/>
      <c r="N1046600" s="118"/>
      <c r="O1046600" s="118"/>
      <c r="XES1046600" s="1"/>
    </row>
    <row r="1046601" s="113" customFormat="1" customHeight="1" spans="8:16373">
      <c r="H1046601" s="117"/>
      <c r="I1046601" s="118"/>
      <c r="J1046601" s="118"/>
      <c r="K1046601" s="118"/>
      <c r="L1046601" s="118"/>
      <c r="M1046601" s="118"/>
      <c r="N1046601" s="118"/>
      <c r="O1046601" s="118"/>
      <c r="XES1046601" s="1"/>
    </row>
    <row r="1046602" s="113" customFormat="1" customHeight="1" spans="8:16373">
      <c r="H1046602" s="117"/>
      <c r="I1046602" s="118"/>
      <c r="J1046602" s="118"/>
      <c r="K1046602" s="118"/>
      <c r="L1046602" s="118"/>
      <c r="M1046602" s="118"/>
      <c r="N1046602" s="118"/>
      <c r="O1046602" s="118"/>
      <c r="XES1046602" s="1"/>
    </row>
    <row r="1046603" s="113" customFormat="1" customHeight="1" spans="8:16373">
      <c r="H1046603" s="117"/>
      <c r="I1046603" s="118"/>
      <c r="J1046603" s="118"/>
      <c r="K1046603" s="118"/>
      <c r="L1046603" s="118"/>
      <c r="M1046603" s="118"/>
      <c r="N1046603" s="118"/>
      <c r="O1046603" s="118"/>
      <c r="XES1046603" s="1"/>
    </row>
    <row r="1046604" s="113" customFormat="1" customHeight="1" spans="8:16373">
      <c r="H1046604" s="117"/>
      <c r="I1046604" s="118"/>
      <c r="J1046604" s="118"/>
      <c r="K1046604" s="118"/>
      <c r="L1046604" s="118"/>
      <c r="M1046604" s="118"/>
      <c r="N1046604" s="118"/>
      <c r="O1046604" s="118"/>
      <c r="XES1046604" s="1"/>
    </row>
    <row r="1046605" s="113" customFormat="1" customHeight="1" spans="8:16373">
      <c r="H1046605" s="117"/>
      <c r="I1046605" s="118"/>
      <c r="J1046605" s="118"/>
      <c r="K1046605" s="118"/>
      <c r="L1046605" s="118"/>
      <c r="M1046605" s="118"/>
      <c r="N1046605" s="118"/>
      <c r="O1046605" s="118"/>
      <c r="XES1046605" s="1"/>
    </row>
    <row r="1046606" s="113" customFormat="1" customHeight="1" spans="8:16373">
      <c r="H1046606" s="117"/>
      <c r="I1046606" s="118"/>
      <c r="J1046606" s="118"/>
      <c r="K1046606" s="118"/>
      <c r="L1046606" s="118"/>
      <c r="M1046606" s="118"/>
      <c r="N1046606" s="118"/>
      <c r="O1046606" s="118"/>
      <c r="XES1046606" s="1"/>
    </row>
    <row r="1046607" s="113" customFormat="1" customHeight="1" spans="8:16373">
      <c r="H1046607" s="117"/>
      <c r="I1046607" s="118"/>
      <c r="J1046607" s="118"/>
      <c r="K1046607" s="118"/>
      <c r="L1046607" s="118"/>
      <c r="M1046607" s="118"/>
      <c r="N1046607" s="118"/>
      <c r="O1046607" s="118"/>
      <c r="XES1046607" s="1"/>
    </row>
    <row r="1046608" s="113" customFormat="1" customHeight="1" spans="8:16373">
      <c r="H1046608" s="117"/>
      <c r="I1046608" s="118"/>
      <c r="J1046608" s="118"/>
      <c r="K1046608" s="118"/>
      <c r="L1046608" s="118"/>
      <c r="M1046608" s="118"/>
      <c r="N1046608" s="118"/>
      <c r="O1046608" s="118"/>
      <c r="XES1046608" s="1"/>
    </row>
    <row r="1046609" s="113" customFormat="1" customHeight="1" spans="8:16373">
      <c r="H1046609" s="117"/>
      <c r="I1046609" s="118"/>
      <c r="J1046609" s="118"/>
      <c r="K1046609" s="118"/>
      <c r="L1046609" s="118"/>
      <c r="M1046609" s="118"/>
      <c r="N1046609" s="118"/>
      <c r="O1046609" s="118"/>
      <c r="XES1046609" s="1"/>
    </row>
    <row r="1046610" s="113" customFormat="1" customHeight="1" spans="8:16373">
      <c r="H1046610" s="117"/>
      <c r="I1046610" s="118"/>
      <c r="J1046610" s="118"/>
      <c r="K1046610" s="118"/>
      <c r="L1046610" s="118"/>
      <c r="M1046610" s="118"/>
      <c r="N1046610" s="118"/>
      <c r="O1046610" s="118"/>
      <c r="XES1046610" s="1"/>
    </row>
    <row r="1046611" s="113" customFormat="1" customHeight="1" spans="8:16373">
      <c r="H1046611" s="117"/>
      <c r="I1046611" s="118"/>
      <c r="J1046611" s="118"/>
      <c r="K1046611" s="118"/>
      <c r="L1046611" s="118"/>
      <c r="M1046611" s="118"/>
      <c r="N1046611" s="118"/>
      <c r="O1046611" s="118"/>
      <c r="XES1046611" s="1"/>
    </row>
    <row r="1046612" s="113" customFormat="1" customHeight="1" spans="8:16373">
      <c r="H1046612" s="117"/>
      <c r="I1046612" s="118"/>
      <c r="J1046612" s="118"/>
      <c r="K1046612" s="118"/>
      <c r="L1046612" s="118"/>
      <c r="M1046612" s="118"/>
      <c r="N1046612" s="118"/>
      <c r="O1046612" s="118"/>
      <c r="XES1046612" s="1"/>
    </row>
    <row r="1046613" s="113" customFormat="1" customHeight="1" spans="8:16373">
      <c r="H1046613" s="117"/>
      <c r="I1046613" s="118"/>
      <c r="J1046613" s="118"/>
      <c r="K1046613" s="118"/>
      <c r="L1046613" s="118"/>
      <c r="M1046613" s="118"/>
      <c r="N1046613" s="118"/>
      <c r="O1046613" s="118"/>
      <c r="XES1046613" s="1"/>
    </row>
    <row r="1046614" s="113" customFormat="1" customHeight="1" spans="8:16373">
      <c r="H1046614" s="117"/>
      <c r="I1046614" s="118"/>
      <c r="J1046614" s="118"/>
      <c r="K1046614" s="118"/>
      <c r="L1046614" s="118"/>
      <c r="M1046614" s="118"/>
      <c r="N1046614" s="118"/>
      <c r="O1046614" s="118"/>
      <c r="XES1046614" s="1"/>
    </row>
    <row r="1046615" s="113" customFormat="1" customHeight="1" spans="8:16373">
      <c r="H1046615" s="117"/>
      <c r="I1046615" s="118"/>
      <c r="J1046615" s="118"/>
      <c r="K1046615" s="118"/>
      <c r="L1046615" s="118"/>
      <c r="M1046615" s="118"/>
      <c r="N1046615" s="118"/>
      <c r="O1046615" s="118"/>
      <c r="XES1046615" s="1"/>
    </row>
    <row r="1046616" s="113" customFormat="1" customHeight="1" spans="8:16373">
      <c r="H1046616" s="117"/>
      <c r="I1046616" s="118"/>
      <c r="J1046616" s="118"/>
      <c r="K1046616" s="118"/>
      <c r="L1046616" s="118"/>
      <c r="M1046616" s="118"/>
      <c r="N1046616" s="118"/>
      <c r="O1046616" s="118"/>
      <c r="XES1046616" s="1"/>
    </row>
    <row r="1046617" s="113" customFormat="1" customHeight="1" spans="8:16373">
      <c r="H1046617" s="117"/>
      <c r="I1046617" s="118"/>
      <c r="J1046617" s="118"/>
      <c r="K1046617" s="118"/>
      <c r="L1046617" s="118"/>
      <c r="M1046617" s="118"/>
      <c r="N1046617" s="118"/>
      <c r="O1046617" s="118"/>
      <c r="XES1046617" s="1"/>
    </row>
    <row r="1046618" s="113" customFormat="1" customHeight="1" spans="8:16373">
      <c r="H1046618" s="117"/>
      <c r="I1046618" s="118"/>
      <c r="J1046618" s="118"/>
      <c r="K1046618" s="118"/>
      <c r="L1046618" s="118"/>
      <c r="M1046618" s="118"/>
      <c r="N1046618" s="118"/>
      <c r="O1046618" s="118"/>
      <c r="XES1046618" s="1"/>
    </row>
    <row r="1046619" s="113" customFormat="1" customHeight="1" spans="8:16373">
      <c r="H1046619" s="117"/>
      <c r="I1046619" s="118"/>
      <c r="J1046619" s="118"/>
      <c r="K1046619" s="118"/>
      <c r="L1046619" s="118"/>
      <c r="M1046619" s="118"/>
      <c r="N1046619" s="118"/>
      <c r="O1046619" s="118"/>
      <c r="XES1046619" s="1"/>
    </row>
    <row r="1046620" s="113" customFormat="1" customHeight="1" spans="8:16373">
      <c r="H1046620" s="117"/>
      <c r="I1046620" s="118"/>
      <c r="J1046620" s="118"/>
      <c r="K1046620" s="118"/>
      <c r="L1046620" s="118"/>
      <c r="M1046620" s="118"/>
      <c r="N1046620" s="118"/>
      <c r="O1046620" s="118"/>
      <c r="XES1046620" s="1"/>
    </row>
    <row r="1046621" s="113" customFormat="1" customHeight="1" spans="8:16373">
      <c r="H1046621" s="117"/>
      <c r="I1046621" s="118"/>
      <c r="J1046621" s="118"/>
      <c r="K1046621" s="118"/>
      <c r="L1046621" s="118"/>
      <c r="M1046621" s="118"/>
      <c r="N1046621" s="118"/>
      <c r="O1046621" s="118"/>
      <c r="XES1046621" s="1"/>
    </row>
    <row r="1046622" s="113" customFormat="1" customHeight="1" spans="8:16373">
      <c r="H1046622" s="117"/>
      <c r="I1046622" s="118"/>
      <c r="J1046622" s="118"/>
      <c r="K1046622" s="118"/>
      <c r="L1046622" s="118"/>
      <c r="M1046622" s="118"/>
      <c r="N1046622" s="118"/>
      <c r="O1046622" s="118"/>
      <c r="XES1046622" s="1"/>
    </row>
    <row r="1046623" s="113" customFormat="1" customHeight="1" spans="8:16373">
      <c r="H1046623" s="117"/>
      <c r="I1046623" s="118"/>
      <c r="J1046623" s="118"/>
      <c r="K1046623" s="118"/>
      <c r="L1046623" s="118"/>
      <c r="M1046623" s="118"/>
      <c r="N1046623" s="118"/>
      <c r="O1046623" s="118"/>
      <c r="XES1046623" s="1"/>
    </row>
    <row r="1046624" s="113" customFormat="1" customHeight="1" spans="8:16373">
      <c r="H1046624" s="117"/>
      <c r="I1046624" s="118"/>
      <c r="J1046624" s="118"/>
      <c r="K1046624" s="118"/>
      <c r="L1046624" s="118"/>
      <c r="M1046624" s="118"/>
      <c r="N1046624" s="118"/>
      <c r="O1046624" s="118"/>
      <c r="XES1046624" s="1"/>
    </row>
    <row r="1046625" s="113" customFormat="1" customHeight="1" spans="8:16373">
      <c r="H1046625" s="117"/>
      <c r="I1046625" s="118"/>
      <c r="J1046625" s="118"/>
      <c r="K1046625" s="118"/>
      <c r="L1046625" s="118"/>
      <c r="M1046625" s="118"/>
      <c r="N1046625" s="118"/>
      <c r="O1046625" s="118"/>
      <c r="XES1046625" s="1"/>
    </row>
    <row r="1046626" s="113" customFormat="1" customHeight="1" spans="8:16373">
      <c r="H1046626" s="117"/>
      <c r="I1046626" s="118"/>
      <c r="J1046626" s="118"/>
      <c r="K1046626" s="118"/>
      <c r="L1046626" s="118"/>
      <c r="M1046626" s="118"/>
      <c r="N1046626" s="118"/>
      <c r="O1046626" s="118"/>
      <c r="XES1046626" s="1"/>
    </row>
    <row r="1046627" s="113" customFormat="1" customHeight="1" spans="8:16373">
      <c r="H1046627" s="117"/>
      <c r="I1046627" s="118"/>
      <c r="J1046627" s="118"/>
      <c r="K1046627" s="118"/>
      <c r="L1046627" s="118"/>
      <c r="M1046627" s="118"/>
      <c r="N1046627" s="118"/>
      <c r="O1046627" s="118"/>
      <c r="XES1046627" s="1"/>
    </row>
    <row r="1046628" s="113" customFormat="1" customHeight="1" spans="8:16373">
      <c r="H1046628" s="117"/>
      <c r="I1046628" s="118"/>
      <c r="J1046628" s="118"/>
      <c r="K1046628" s="118"/>
      <c r="L1046628" s="118"/>
      <c r="M1046628" s="118"/>
      <c r="N1046628" s="118"/>
      <c r="O1046628" s="118"/>
      <c r="XES1046628" s="1"/>
    </row>
    <row r="1046629" s="113" customFormat="1" customHeight="1" spans="8:16373">
      <c r="H1046629" s="117"/>
      <c r="I1046629" s="118"/>
      <c r="J1046629" s="118"/>
      <c r="K1046629" s="118"/>
      <c r="L1046629" s="118"/>
      <c r="M1046629" s="118"/>
      <c r="N1046629" s="118"/>
      <c r="O1046629" s="118"/>
      <c r="XES1046629" s="1"/>
    </row>
    <row r="1046630" s="113" customFormat="1" customHeight="1" spans="8:16373">
      <c r="H1046630" s="117"/>
      <c r="I1046630" s="118"/>
      <c r="J1046630" s="118"/>
      <c r="K1046630" s="118"/>
      <c r="L1046630" s="118"/>
      <c r="M1046630" s="118"/>
      <c r="N1046630" s="118"/>
      <c r="O1046630" s="118"/>
      <c r="XES1046630" s="1"/>
    </row>
    <row r="1046631" s="113" customFormat="1" customHeight="1" spans="8:16373">
      <c r="H1046631" s="117"/>
      <c r="I1046631" s="118"/>
      <c r="J1046631" s="118"/>
      <c r="K1046631" s="118"/>
      <c r="L1046631" s="118"/>
      <c r="M1046631" s="118"/>
      <c r="N1046631" s="118"/>
      <c r="O1046631" s="118"/>
      <c r="XES1046631" s="1"/>
    </row>
    <row r="1046632" s="113" customFormat="1" customHeight="1" spans="8:16373">
      <c r="H1046632" s="117"/>
      <c r="I1046632" s="118"/>
      <c r="J1046632" s="118"/>
      <c r="K1046632" s="118"/>
      <c r="L1046632" s="118"/>
      <c r="M1046632" s="118"/>
      <c r="N1046632" s="118"/>
      <c r="O1046632" s="118"/>
      <c r="XES1046632" s="1"/>
    </row>
    <row r="1046633" s="113" customFormat="1" customHeight="1" spans="8:16373">
      <c r="H1046633" s="117"/>
      <c r="I1046633" s="118"/>
      <c r="J1046633" s="118"/>
      <c r="K1046633" s="118"/>
      <c r="L1046633" s="118"/>
      <c r="M1046633" s="118"/>
      <c r="N1046633" s="118"/>
      <c r="O1046633" s="118"/>
      <c r="XES1046633" s="1"/>
    </row>
    <row r="1046634" s="113" customFormat="1" customHeight="1" spans="8:16373">
      <c r="H1046634" s="117"/>
      <c r="I1046634" s="118"/>
      <c r="J1046634" s="118"/>
      <c r="K1046634" s="118"/>
      <c r="L1046634" s="118"/>
      <c r="M1046634" s="118"/>
      <c r="N1046634" s="118"/>
      <c r="O1046634" s="118"/>
      <c r="XES1046634" s="1"/>
    </row>
    <row r="1046635" s="113" customFormat="1" customHeight="1" spans="8:16373">
      <c r="H1046635" s="117"/>
      <c r="I1046635" s="118"/>
      <c r="J1046635" s="118"/>
      <c r="K1046635" s="118"/>
      <c r="L1046635" s="118"/>
      <c r="M1046635" s="118"/>
      <c r="N1046635" s="118"/>
      <c r="O1046635" s="118"/>
      <c r="XES1046635" s="1"/>
    </row>
    <row r="1046636" s="113" customFormat="1" customHeight="1" spans="8:16373">
      <c r="H1046636" s="117"/>
      <c r="I1046636" s="118"/>
      <c r="J1046636" s="118"/>
      <c r="K1046636" s="118"/>
      <c r="L1046636" s="118"/>
      <c r="M1046636" s="118"/>
      <c r="N1046636" s="118"/>
      <c r="O1046636" s="118"/>
      <c r="XES1046636" s="1"/>
    </row>
    <row r="1046637" s="113" customFormat="1" customHeight="1" spans="8:16373">
      <c r="H1046637" s="117"/>
      <c r="I1046637" s="118"/>
      <c r="J1046637" s="118"/>
      <c r="K1046637" s="118"/>
      <c r="L1046637" s="118"/>
      <c r="M1046637" s="118"/>
      <c r="N1046637" s="118"/>
      <c r="O1046637" s="118"/>
      <c r="XES1046637" s="1"/>
    </row>
    <row r="1046638" s="113" customFormat="1" customHeight="1" spans="8:16373">
      <c r="H1046638" s="117"/>
      <c r="I1046638" s="118"/>
      <c r="J1046638" s="118"/>
      <c r="K1046638" s="118"/>
      <c r="L1046638" s="118"/>
      <c r="M1046638" s="118"/>
      <c r="N1046638" s="118"/>
      <c r="O1046638" s="118"/>
      <c r="XES1046638" s="1"/>
    </row>
    <row r="1046639" s="113" customFormat="1" customHeight="1" spans="8:16373">
      <c r="H1046639" s="117"/>
      <c r="I1046639" s="118"/>
      <c r="J1046639" s="118"/>
      <c r="K1046639" s="118"/>
      <c r="L1046639" s="118"/>
      <c r="M1046639" s="118"/>
      <c r="N1046639" s="118"/>
      <c r="O1046639" s="118"/>
      <c r="XES1046639" s="1"/>
    </row>
    <row r="1046640" s="113" customFormat="1" customHeight="1" spans="8:16373">
      <c r="H1046640" s="117"/>
      <c r="I1046640" s="118"/>
      <c r="J1046640" s="118"/>
      <c r="K1046640" s="118"/>
      <c r="L1046640" s="118"/>
      <c r="M1046640" s="118"/>
      <c r="N1046640" s="118"/>
      <c r="O1046640" s="118"/>
      <c r="XES1046640" s="1"/>
    </row>
    <row r="1046641" s="113" customFormat="1" customHeight="1" spans="8:16373">
      <c r="H1046641" s="117"/>
      <c r="I1046641" s="118"/>
      <c r="J1046641" s="118"/>
      <c r="K1046641" s="118"/>
      <c r="L1046641" s="118"/>
      <c r="M1046641" s="118"/>
      <c r="N1046641" s="118"/>
      <c r="O1046641" s="118"/>
      <c r="XES1046641" s="1"/>
    </row>
    <row r="1046642" s="113" customFormat="1" customHeight="1" spans="8:16373">
      <c r="H1046642" s="117"/>
      <c r="I1046642" s="118"/>
      <c r="J1046642" s="118"/>
      <c r="K1046642" s="118"/>
      <c r="L1046642" s="118"/>
      <c r="M1046642" s="118"/>
      <c r="N1046642" s="118"/>
      <c r="O1046642" s="118"/>
      <c r="XES1046642" s="1"/>
    </row>
    <row r="1046643" s="113" customFormat="1" customHeight="1" spans="8:16373">
      <c r="H1046643" s="117"/>
      <c r="I1046643" s="118"/>
      <c r="J1046643" s="118"/>
      <c r="K1046643" s="118"/>
      <c r="L1046643" s="118"/>
      <c r="M1046643" s="118"/>
      <c r="N1046643" s="118"/>
      <c r="O1046643" s="118"/>
      <c r="XES1046643" s="1"/>
    </row>
    <row r="1046644" s="113" customFormat="1" customHeight="1" spans="8:16373">
      <c r="H1046644" s="117"/>
      <c r="I1046644" s="118"/>
      <c r="J1046644" s="118"/>
      <c r="K1046644" s="118"/>
      <c r="L1046644" s="118"/>
      <c r="M1046644" s="118"/>
      <c r="N1046644" s="118"/>
      <c r="O1046644" s="118"/>
      <c r="XES1046644" s="1"/>
    </row>
    <row r="1046645" s="113" customFormat="1" customHeight="1" spans="8:16373">
      <c r="H1046645" s="117"/>
      <c r="I1046645" s="118"/>
      <c r="J1046645" s="118"/>
      <c r="K1046645" s="118"/>
      <c r="L1046645" s="118"/>
      <c r="M1046645" s="118"/>
      <c r="N1046645" s="118"/>
      <c r="O1046645" s="118"/>
      <c r="XES1046645" s="1"/>
    </row>
    <row r="1046646" s="113" customFormat="1" customHeight="1" spans="8:16373">
      <c r="H1046646" s="117"/>
      <c r="I1046646" s="118"/>
      <c r="J1046646" s="118"/>
      <c r="K1046646" s="118"/>
      <c r="L1046646" s="118"/>
      <c r="M1046646" s="118"/>
      <c r="N1046646" s="118"/>
      <c r="O1046646" s="118"/>
      <c r="XES1046646" s="1"/>
    </row>
    <row r="1046647" s="113" customFormat="1" customHeight="1" spans="8:16373">
      <c r="H1046647" s="117"/>
      <c r="I1046647" s="118"/>
      <c r="J1046647" s="118"/>
      <c r="K1046647" s="118"/>
      <c r="L1046647" s="118"/>
      <c r="M1046647" s="118"/>
      <c r="N1046647" s="118"/>
      <c r="O1046647" s="118"/>
      <c r="XES1046647" s="1"/>
    </row>
    <row r="1046648" s="113" customFormat="1" customHeight="1" spans="8:16373">
      <c r="H1046648" s="117"/>
      <c r="I1046648" s="118"/>
      <c r="J1046648" s="118"/>
      <c r="K1046648" s="118"/>
      <c r="L1046648" s="118"/>
      <c r="M1046648" s="118"/>
      <c r="N1046648" s="118"/>
      <c r="O1046648" s="118"/>
      <c r="XES1046648" s="1"/>
    </row>
    <row r="1046649" s="113" customFormat="1" customHeight="1" spans="8:16373">
      <c r="H1046649" s="117"/>
      <c r="I1046649" s="118"/>
      <c r="J1046649" s="118"/>
      <c r="K1046649" s="118"/>
      <c r="L1046649" s="118"/>
      <c r="M1046649" s="118"/>
      <c r="N1046649" s="118"/>
      <c r="O1046649" s="118"/>
      <c r="XES1046649" s="1"/>
    </row>
    <row r="1046650" s="113" customFormat="1" customHeight="1" spans="8:16373">
      <c r="H1046650" s="117"/>
      <c r="I1046650" s="118"/>
      <c r="J1046650" s="118"/>
      <c r="K1046650" s="118"/>
      <c r="L1046650" s="118"/>
      <c r="M1046650" s="118"/>
      <c r="N1046650" s="118"/>
      <c r="O1046650" s="118"/>
      <c r="XES1046650" s="1"/>
    </row>
    <row r="1046651" s="113" customFormat="1" customHeight="1" spans="8:16373">
      <c r="H1046651" s="117"/>
      <c r="I1046651" s="118"/>
      <c r="J1046651" s="118"/>
      <c r="K1046651" s="118"/>
      <c r="L1046651" s="118"/>
      <c r="M1046651" s="118"/>
      <c r="N1046651" s="118"/>
      <c r="O1046651" s="118"/>
      <c r="XES1046651" s="1"/>
    </row>
    <row r="1046652" s="113" customFormat="1" customHeight="1" spans="8:16373">
      <c r="H1046652" s="117"/>
      <c r="I1046652" s="118"/>
      <c r="J1046652" s="118"/>
      <c r="K1046652" s="118"/>
      <c r="L1046652" s="118"/>
      <c r="M1046652" s="118"/>
      <c r="N1046652" s="118"/>
      <c r="O1046652" s="118"/>
      <c r="XES1046652" s="1"/>
    </row>
    <row r="1046653" s="113" customFormat="1" customHeight="1" spans="8:16373">
      <c r="H1046653" s="117"/>
      <c r="I1046653" s="118"/>
      <c r="J1046653" s="118"/>
      <c r="K1046653" s="118"/>
      <c r="L1046653" s="118"/>
      <c r="M1046653" s="118"/>
      <c r="N1046653" s="118"/>
      <c r="O1046653" s="118"/>
      <c r="XES1046653" s="1"/>
    </row>
    <row r="1046654" s="113" customFormat="1" customHeight="1" spans="8:16373">
      <c r="H1046654" s="117"/>
      <c r="I1046654" s="118"/>
      <c r="J1046654" s="118"/>
      <c r="K1046654" s="118"/>
      <c r="L1046654" s="118"/>
      <c r="M1046654" s="118"/>
      <c r="N1046654" s="118"/>
      <c r="O1046654" s="118"/>
      <c r="XES1046654" s="1"/>
    </row>
    <row r="1046655" s="113" customFormat="1" customHeight="1" spans="8:16373">
      <c r="H1046655" s="117"/>
      <c r="I1046655" s="118"/>
      <c r="J1046655" s="118"/>
      <c r="K1046655" s="118"/>
      <c r="L1046655" s="118"/>
      <c r="M1046655" s="118"/>
      <c r="N1046655" s="118"/>
      <c r="O1046655" s="118"/>
      <c r="XES1046655" s="1"/>
    </row>
    <row r="1046656" s="113" customFormat="1" customHeight="1" spans="8:16373">
      <c r="H1046656" s="117"/>
      <c r="I1046656" s="118"/>
      <c r="J1046656" s="118"/>
      <c r="K1046656" s="118"/>
      <c r="L1046656" s="118"/>
      <c r="M1046656" s="118"/>
      <c r="N1046656" s="118"/>
      <c r="O1046656" s="118"/>
      <c r="XES1046656" s="1"/>
    </row>
    <row r="1046657" s="113" customFormat="1" customHeight="1" spans="8:16373">
      <c r="H1046657" s="117"/>
      <c r="I1046657" s="118"/>
      <c r="J1046657" s="118"/>
      <c r="K1046657" s="118"/>
      <c r="L1046657" s="118"/>
      <c r="M1046657" s="118"/>
      <c r="N1046657" s="118"/>
      <c r="O1046657" s="118"/>
      <c r="XES1046657" s="1"/>
    </row>
    <row r="1046658" s="113" customFormat="1" customHeight="1" spans="8:16373">
      <c r="H1046658" s="117"/>
      <c r="I1046658" s="118"/>
      <c r="J1046658" s="118"/>
      <c r="K1046658" s="118"/>
      <c r="L1046658" s="118"/>
      <c r="M1046658" s="118"/>
      <c r="N1046658" s="118"/>
      <c r="O1046658" s="118"/>
      <c r="XES1046658" s="1"/>
    </row>
    <row r="1046659" s="113" customFormat="1" customHeight="1" spans="8:16373">
      <c r="H1046659" s="117"/>
      <c r="I1046659" s="118"/>
      <c r="J1046659" s="118"/>
      <c r="K1046659" s="118"/>
      <c r="L1046659" s="118"/>
      <c r="M1046659" s="118"/>
      <c r="N1046659" s="118"/>
      <c r="O1046659" s="118"/>
      <c r="XES1046659" s="1"/>
    </row>
    <row r="1046660" s="113" customFormat="1" customHeight="1" spans="8:16373">
      <c r="H1046660" s="117"/>
      <c r="I1046660" s="118"/>
      <c r="J1046660" s="118"/>
      <c r="K1046660" s="118"/>
      <c r="L1046660" s="118"/>
      <c r="M1046660" s="118"/>
      <c r="N1046660" s="118"/>
      <c r="O1046660" s="118"/>
      <c r="XES1046660" s="1"/>
    </row>
    <row r="1046661" s="113" customFormat="1" customHeight="1" spans="8:16373">
      <c r="H1046661" s="117"/>
      <c r="I1046661" s="118"/>
      <c r="J1046661" s="118"/>
      <c r="K1046661" s="118"/>
      <c r="L1046661" s="118"/>
      <c r="M1046661" s="118"/>
      <c r="N1046661" s="118"/>
      <c r="O1046661" s="118"/>
      <c r="XES1046661" s="1"/>
    </row>
    <row r="1046662" s="113" customFormat="1" customHeight="1" spans="8:16373">
      <c r="H1046662" s="117"/>
      <c r="I1046662" s="118"/>
      <c r="J1046662" s="118"/>
      <c r="K1046662" s="118"/>
      <c r="L1046662" s="118"/>
      <c r="M1046662" s="118"/>
      <c r="N1046662" s="118"/>
      <c r="O1046662" s="118"/>
      <c r="XES1046662" s="1"/>
    </row>
    <row r="1046663" s="113" customFormat="1" customHeight="1" spans="8:16373">
      <c r="H1046663" s="117"/>
      <c r="I1046663" s="118"/>
      <c r="J1046663" s="118"/>
      <c r="K1046663" s="118"/>
      <c r="L1046663" s="118"/>
      <c r="M1046663" s="118"/>
      <c r="N1046663" s="118"/>
      <c r="O1046663" s="118"/>
      <c r="XES1046663" s="1"/>
    </row>
    <row r="1046664" s="113" customFormat="1" customHeight="1" spans="8:16373">
      <c r="H1046664" s="117"/>
      <c r="I1046664" s="118"/>
      <c r="J1046664" s="118"/>
      <c r="K1046664" s="118"/>
      <c r="L1046664" s="118"/>
      <c r="M1046664" s="118"/>
      <c r="N1046664" s="118"/>
      <c r="O1046664" s="118"/>
      <c r="XES1046664" s="1"/>
    </row>
    <row r="1046665" s="113" customFormat="1" customHeight="1" spans="8:16373">
      <c r="H1046665" s="117"/>
      <c r="I1046665" s="118"/>
      <c r="J1046665" s="118"/>
      <c r="K1046665" s="118"/>
      <c r="L1046665" s="118"/>
      <c r="M1046665" s="118"/>
      <c r="N1046665" s="118"/>
      <c r="O1046665" s="118"/>
      <c r="XES1046665" s="1"/>
    </row>
    <row r="1046666" s="113" customFormat="1" customHeight="1" spans="8:16373">
      <c r="H1046666" s="117"/>
      <c r="I1046666" s="118"/>
      <c r="J1046666" s="118"/>
      <c r="K1046666" s="118"/>
      <c r="L1046666" s="118"/>
      <c r="M1046666" s="118"/>
      <c r="N1046666" s="118"/>
      <c r="O1046666" s="118"/>
      <c r="XES1046666" s="1"/>
    </row>
    <row r="1046667" s="113" customFormat="1" customHeight="1" spans="8:16373">
      <c r="H1046667" s="117"/>
      <c r="I1046667" s="118"/>
      <c r="J1046667" s="118"/>
      <c r="K1046667" s="118"/>
      <c r="L1046667" s="118"/>
      <c r="M1046667" s="118"/>
      <c r="N1046667" s="118"/>
      <c r="O1046667" s="118"/>
      <c r="XES1046667" s="1"/>
    </row>
    <row r="1046668" s="113" customFormat="1" customHeight="1" spans="8:16373">
      <c r="H1046668" s="117"/>
      <c r="I1046668" s="118"/>
      <c r="J1046668" s="118"/>
      <c r="K1046668" s="118"/>
      <c r="L1046668" s="118"/>
      <c r="M1046668" s="118"/>
      <c r="N1046668" s="118"/>
      <c r="O1046668" s="118"/>
      <c r="XES1046668" s="1"/>
    </row>
    <row r="1046669" s="113" customFormat="1" customHeight="1" spans="8:16373">
      <c r="H1046669" s="117"/>
      <c r="I1046669" s="118"/>
      <c r="J1046669" s="118"/>
      <c r="K1046669" s="118"/>
      <c r="L1046669" s="118"/>
      <c r="M1046669" s="118"/>
      <c r="N1046669" s="118"/>
      <c r="O1046669" s="118"/>
      <c r="XES1046669" s="1"/>
    </row>
    <row r="1046670" s="113" customFormat="1" customHeight="1" spans="8:16373">
      <c r="H1046670" s="117"/>
      <c r="I1046670" s="118"/>
      <c r="J1046670" s="118"/>
      <c r="K1046670" s="118"/>
      <c r="L1046670" s="118"/>
      <c r="M1046670" s="118"/>
      <c r="N1046670" s="118"/>
      <c r="O1046670" s="118"/>
      <c r="XES1046670" s="1"/>
    </row>
    <row r="1046671" s="113" customFormat="1" customHeight="1" spans="8:16373">
      <c r="H1046671" s="117"/>
      <c r="I1046671" s="118"/>
      <c r="J1046671" s="118"/>
      <c r="K1046671" s="118"/>
      <c r="L1046671" s="118"/>
      <c r="M1046671" s="118"/>
      <c r="N1046671" s="118"/>
      <c r="O1046671" s="118"/>
      <c r="XES1046671" s="1"/>
    </row>
    <row r="1046672" s="113" customFormat="1" customHeight="1" spans="8:16373">
      <c r="H1046672" s="117"/>
      <c r="I1046672" s="118"/>
      <c r="J1046672" s="118"/>
      <c r="K1046672" s="118"/>
      <c r="L1046672" s="118"/>
      <c r="M1046672" s="118"/>
      <c r="N1046672" s="118"/>
      <c r="O1046672" s="118"/>
      <c r="XES1046672" s="1"/>
    </row>
    <row r="1046673" s="113" customFormat="1" customHeight="1" spans="8:16373">
      <c r="H1046673" s="117"/>
      <c r="I1046673" s="118"/>
      <c r="J1046673" s="118"/>
      <c r="K1046673" s="118"/>
      <c r="L1046673" s="118"/>
      <c r="M1046673" s="118"/>
      <c r="N1046673" s="118"/>
      <c r="O1046673" s="118"/>
      <c r="XES1046673" s="1"/>
    </row>
    <row r="1046674" s="113" customFormat="1" customHeight="1" spans="8:16373">
      <c r="H1046674" s="117"/>
      <c r="I1046674" s="118"/>
      <c r="J1046674" s="118"/>
      <c r="K1046674" s="118"/>
      <c r="L1046674" s="118"/>
      <c r="M1046674" s="118"/>
      <c r="N1046674" s="118"/>
      <c r="O1046674" s="118"/>
      <c r="XES1046674" s="1"/>
    </row>
    <row r="1046675" s="113" customFormat="1" customHeight="1" spans="8:16373">
      <c r="H1046675" s="117"/>
      <c r="I1046675" s="118"/>
      <c r="J1046675" s="118"/>
      <c r="K1046675" s="118"/>
      <c r="L1046675" s="118"/>
      <c r="M1046675" s="118"/>
      <c r="N1046675" s="118"/>
      <c r="O1046675" s="118"/>
      <c r="XES1046675" s="1"/>
    </row>
    <row r="1046676" s="113" customFormat="1" customHeight="1" spans="8:16373">
      <c r="H1046676" s="117"/>
      <c r="I1046676" s="118"/>
      <c r="J1046676" s="118"/>
      <c r="K1046676" s="118"/>
      <c r="L1046676" s="118"/>
      <c r="M1046676" s="118"/>
      <c r="N1046676" s="118"/>
      <c r="O1046676" s="118"/>
      <c r="XES1046676" s="1"/>
    </row>
    <row r="1046677" s="113" customFormat="1" customHeight="1" spans="8:16373">
      <c r="H1046677" s="117"/>
      <c r="I1046677" s="118"/>
      <c r="J1046677" s="118"/>
      <c r="K1046677" s="118"/>
      <c r="L1046677" s="118"/>
      <c r="M1046677" s="118"/>
      <c r="N1046677" s="118"/>
      <c r="O1046677" s="118"/>
      <c r="XES1046677" s="1"/>
    </row>
    <row r="1046678" s="113" customFormat="1" customHeight="1" spans="8:16373">
      <c r="H1046678" s="117"/>
      <c r="I1046678" s="118"/>
      <c r="J1046678" s="118"/>
      <c r="K1046678" s="118"/>
      <c r="L1046678" s="118"/>
      <c r="M1046678" s="118"/>
      <c r="N1046678" s="118"/>
      <c r="O1046678" s="118"/>
      <c r="XES1046678" s="1"/>
    </row>
    <row r="1046679" s="113" customFormat="1" customHeight="1" spans="8:16373">
      <c r="H1046679" s="117"/>
      <c r="I1046679" s="118"/>
      <c r="J1046679" s="118"/>
      <c r="K1046679" s="118"/>
      <c r="L1046679" s="118"/>
      <c r="M1046679" s="118"/>
      <c r="N1046679" s="118"/>
      <c r="O1046679" s="118"/>
      <c r="XES1046679" s="1"/>
    </row>
    <row r="1046680" s="113" customFormat="1" customHeight="1" spans="8:16373">
      <c r="H1046680" s="117"/>
      <c r="I1046680" s="118"/>
      <c r="J1046680" s="118"/>
      <c r="K1046680" s="118"/>
      <c r="L1046680" s="118"/>
      <c r="M1046680" s="118"/>
      <c r="N1046680" s="118"/>
      <c r="O1046680" s="118"/>
      <c r="XES1046680" s="1"/>
    </row>
    <row r="1046681" s="113" customFormat="1" customHeight="1" spans="8:16373">
      <c r="H1046681" s="117"/>
      <c r="I1046681" s="118"/>
      <c r="J1046681" s="118"/>
      <c r="K1046681" s="118"/>
      <c r="L1046681" s="118"/>
      <c r="M1046681" s="118"/>
      <c r="N1046681" s="118"/>
      <c r="O1046681" s="118"/>
      <c r="XES1046681" s="1"/>
    </row>
    <row r="1046682" s="113" customFormat="1" customHeight="1" spans="8:16373">
      <c r="H1046682" s="117"/>
      <c r="I1046682" s="118"/>
      <c r="J1046682" s="118"/>
      <c r="K1046682" s="118"/>
      <c r="L1046682" s="118"/>
      <c r="M1046682" s="118"/>
      <c r="N1046682" s="118"/>
      <c r="O1046682" s="118"/>
      <c r="XES1046682" s="1"/>
    </row>
    <row r="1046683" s="113" customFormat="1" customHeight="1" spans="8:16373">
      <c r="H1046683" s="117"/>
      <c r="I1046683" s="118"/>
      <c r="J1046683" s="118"/>
      <c r="K1046683" s="118"/>
      <c r="L1046683" s="118"/>
      <c r="M1046683" s="118"/>
      <c r="N1046683" s="118"/>
      <c r="O1046683" s="118"/>
      <c r="XES1046683" s="1"/>
    </row>
    <row r="1046684" s="113" customFormat="1" customHeight="1" spans="8:16373">
      <c r="H1046684" s="117"/>
      <c r="I1046684" s="118"/>
      <c r="J1046684" s="118"/>
      <c r="K1046684" s="118"/>
      <c r="L1046684" s="118"/>
      <c r="M1046684" s="118"/>
      <c r="N1046684" s="118"/>
      <c r="O1046684" s="118"/>
      <c r="XES1046684" s="1"/>
    </row>
    <row r="1046685" s="113" customFormat="1" customHeight="1" spans="8:16373">
      <c r="H1046685" s="117"/>
      <c r="I1046685" s="118"/>
      <c r="J1046685" s="118"/>
      <c r="K1046685" s="118"/>
      <c r="L1046685" s="118"/>
      <c r="M1046685" s="118"/>
      <c r="N1046685" s="118"/>
      <c r="O1046685" s="118"/>
      <c r="XES1046685" s="1"/>
    </row>
    <row r="1046686" s="113" customFormat="1" customHeight="1" spans="8:16373">
      <c r="H1046686" s="117"/>
      <c r="I1046686" s="118"/>
      <c r="J1046686" s="118"/>
      <c r="K1046686" s="118"/>
      <c r="L1046686" s="118"/>
      <c r="M1046686" s="118"/>
      <c r="N1046686" s="118"/>
      <c r="O1046686" s="118"/>
      <c r="XES1046686" s="1"/>
    </row>
    <row r="1046687" s="113" customFormat="1" customHeight="1" spans="8:16373">
      <c r="H1046687" s="117"/>
      <c r="I1046687" s="118"/>
      <c r="J1046687" s="118"/>
      <c r="K1046687" s="118"/>
      <c r="L1046687" s="118"/>
      <c r="M1046687" s="118"/>
      <c r="N1046687" s="118"/>
      <c r="O1046687" s="118"/>
      <c r="XES1046687" s="1"/>
    </row>
    <row r="1046688" s="113" customFormat="1" customHeight="1" spans="8:16373">
      <c r="H1046688" s="117"/>
      <c r="I1046688" s="118"/>
      <c r="J1046688" s="118"/>
      <c r="K1046688" s="118"/>
      <c r="L1046688" s="118"/>
      <c r="M1046688" s="118"/>
      <c r="N1046688" s="118"/>
      <c r="O1046688" s="118"/>
      <c r="XES1046688" s="1"/>
    </row>
    <row r="1046689" s="113" customFormat="1" customHeight="1" spans="8:16373">
      <c r="H1046689" s="117"/>
      <c r="I1046689" s="118"/>
      <c r="J1046689" s="118"/>
      <c r="K1046689" s="118"/>
      <c r="L1046689" s="118"/>
      <c r="M1046689" s="118"/>
      <c r="N1046689" s="118"/>
      <c r="O1046689" s="118"/>
      <c r="XES1046689" s="1"/>
    </row>
    <row r="1046690" s="113" customFormat="1" customHeight="1" spans="8:16373">
      <c r="H1046690" s="117"/>
      <c r="I1046690" s="118"/>
      <c r="J1046690" s="118"/>
      <c r="K1046690" s="118"/>
      <c r="L1046690" s="118"/>
      <c r="M1046690" s="118"/>
      <c r="N1046690" s="118"/>
      <c r="O1046690" s="118"/>
      <c r="XES1046690" s="1"/>
    </row>
    <row r="1046691" s="113" customFormat="1" customHeight="1" spans="8:16373">
      <c r="H1046691" s="117"/>
      <c r="I1046691" s="118"/>
      <c r="J1046691" s="118"/>
      <c r="K1046691" s="118"/>
      <c r="L1046691" s="118"/>
      <c r="M1046691" s="118"/>
      <c r="N1046691" s="118"/>
      <c r="O1046691" s="118"/>
      <c r="XES1046691" s="1"/>
    </row>
    <row r="1046692" s="113" customFormat="1" customHeight="1" spans="8:16373">
      <c r="H1046692" s="117"/>
      <c r="I1046692" s="118"/>
      <c r="J1046692" s="118"/>
      <c r="K1046692" s="118"/>
      <c r="L1046692" s="118"/>
      <c r="M1046692" s="118"/>
      <c r="N1046692" s="118"/>
      <c r="O1046692" s="118"/>
      <c r="XES1046692" s="1"/>
    </row>
    <row r="1046693" s="113" customFormat="1" customHeight="1" spans="8:16373">
      <c r="H1046693" s="117"/>
      <c r="I1046693" s="118"/>
      <c r="J1046693" s="118"/>
      <c r="K1046693" s="118"/>
      <c r="L1046693" s="118"/>
      <c r="M1046693" s="118"/>
      <c r="N1046693" s="118"/>
      <c r="O1046693" s="118"/>
      <c r="XES1046693" s="1"/>
    </row>
    <row r="1046694" s="113" customFormat="1" customHeight="1" spans="8:16373">
      <c r="H1046694" s="117"/>
      <c r="I1046694" s="118"/>
      <c r="J1046694" s="118"/>
      <c r="K1046694" s="118"/>
      <c r="L1046694" s="118"/>
      <c r="M1046694" s="118"/>
      <c r="N1046694" s="118"/>
      <c r="O1046694" s="118"/>
      <c r="XES1046694" s="1"/>
    </row>
    <row r="1046695" s="113" customFormat="1" customHeight="1" spans="8:16373">
      <c r="H1046695" s="117"/>
      <c r="I1046695" s="118"/>
      <c r="J1046695" s="118"/>
      <c r="K1046695" s="118"/>
      <c r="L1046695" s="118"/>
      <c r="M1046695" s="118"/>
      <c r="N1046695" s="118"/>
      <c r="O1046695" s="118"/>
      <c r="XES1046695" s="1"/>
    </row>
    <row r="1046696" s="113" customFormat="1" customHeight="1" spans="8:16373">
      <c r="H1046696" s="117"/>
      <c r="I1046696" s="118"/>
      <c r="J1046696" s="118"/>
      <c r="K1046696" s="118"/>
      <c r="L1046696" s="118"/>
      <c r="M1046696" s="118"/>
      <c r="N1046696" s="118"/>
      <c r="O1046696" s="118"/>
      <c r="XES1046696" s="1"/>
    </row>
    <row r="1046697" s="113" customFormat="1" customHeight="1" spans="8:16373">
      <c r="H1046697" s="117"/>
      <c r="I1046697" s="118"/>
      <c r="J1046697" s="118"/>
      <c r="K1046697" s="118"/>
      <c r="L1046697" s="118"/>
      <c r="M1046697" s="118"/>
      <c r="N1046697" s="118"/>
      <c r="O1046697" s="118"/>
      <c r="XES1046697" s="1"/>
    </row>
    <row r="1046698" s="113" customFormat="1" customHeight="1" spans="8:16373">
      <c r="H1046698" s="117"/>
      <c r="I1046698" s="118"/>
      <c r="J1046698" s="118"/>
      <c r="K1046698" s="118"/>
      <c r="L1046698" s="118"/>
      <c r="M1046698" s="118"/>
      <c r="N1046698" s="118"/>
      <c r="O1046698" s="118"/>
      <c r="XES1046698" s="1"/>
    </row>
    <row r="1046699" s="113" customFormat="1" customHeight="1" spans="8:16373">
      <c r="H1046699" s="117"/>
      <c r="I1046699" s="118"/>
      <c r="J1046699" s="118"/>
      <c r="K1046699" s="118"/>
      <c r="L1046699" s="118"/>
      <c r="M1046699" s="118"/>
      <c r="N1046699" s="118"/>
      <c r="O1046699" s="118"/>
      <c r="XES1046699" s="1"/>
    </row>
    <row r="1046700" s="113" customFormat="1" customHeight="1" spans="8:16373">
      <c r="H1046700" s="117"/>
      <c r="I1046700" s="118"/>
      <c r="J1046700" s="118"/>
      <c r="K1046700" s="118"/>
      <c r="L1046700" s="118"/>
      <c r="M1046700" s="118"/>
      <c r="N1046700" s="118"/>
      <c r="O1046700" s="118"/>
      <c r="XES1046700" s="1"/>
    </row>
    <row r="1046701" s="113" customFormat="1" customHeight="1" spans="8:16373">
      <c r="H1046701" s="117"/>
      <c r="I1046701" s="118"/>
      <c r="J1046701" s="118"/>
      <c r="K1046701" s="118"/>
      <c r="L1046701" s="118"/>
      <c r="M1046701" s="118"/>
      <c r="N1046701" s="118"/>
      <c r="O1046701" s="118"/>
      <c r="XES1046701" s="1"/>
    </row>
    <row r="1046702" s="113" customFormat="1" customHeight="1" spans="8:16373">
      <c r="H1046702" s="117"/>
      <c r="I1046702" s="118"/>
      <c r="J1046702" s="118"/>
      <c r="K1046702" s="118"/>
      <c r="L1046702" s="118"/>
      <c r="M1046702" s="118"/>
      <c r="N1046702" s="118"/>
      <c r="O1046702" s="118"/>
      <c r="XES1046702" s="1"/>
    </row>
    <row r="1046703" s="113" customFormat="1" customHeight="1" spans="8:16373">
      <c r="H1046703" s="117"/>
      <c r="I1046703" s="118"/>
      <c r="J1046703" s="118"/>
      <c r="K1046703" s="118"/>
      <c r="L1046703" s="118"/>
      <c r="M1046703" s="118"/>
      <c r="N1046703" s="118"/>
      <c r="O1046703" s="118"/>
      <c r="XES1046703" s="1"/>
    </row>
    <row r="1046704" s="113" customFormat="1" customHeight="1" spans="8:16373">
      <c r="H1046704" s="117"/>
      <c r="I1046704" s="118"/>
      <c r="J1046704" s="118"/>
      <c r="K1046704" s="118"/>
      <c r="L1046704" s="118"/>
      <c r="M1046704" s="118"/>
      <c r="N1046704" s="118"/>
      <c r="O1046704" s="118"/>
      <c r="XES1046704" s="1"/>
    </row>
    <row r="1046705" s="113" customFormat="1" customHeight="1" spans="8:16373">
      <c r="H1046705" s="117"/>
      <c r="I1046705" s="118"/>
      <c r="J1046705" s="118"/>
      <c r="K1046705" s="118"/>
      <c r="L1046705" s="118"/>
      <c r="M1046705" s="118"/>
      <c r="N1046705" s="118"/>
      <c r="O1046705" s="118"/>
      <c r="XES1046705" s="1"/>
    </row>
    <row r="1046706" s="113" customFormat="1" customHeight="1" spans="8:16373">
      <c r="H1046706" s="117"/>
      <c r="I1046706" s="118"/>
      <c r="J1046706" s="118"/>
      <c r="K1046706" s="118"/>
      <c r="L1046706" s="118"/>
      <c r="M1046706" s="118"/>
      <c r="N1046706" s="118"/>
      <c r="O1046706" s="118"/>
      <c r="XES1046706" s="1"/>
    </row>
    <row r="1046707" s="113" customFormat="1" customHeight="1" spans="8:16373">
      <c r="H1046707" s="117"/>
      <c r="I1046707" s="118"/>
      <c r="J1046707" s="118"/>
      <c r="K1046707" s="118"/>
      <c r="L1046707" s="118"/>
      <c r="M1046707" s="118"/>
      <c r="N1046707" s="118"/>
      <c r="O1046707" s="118"/>
      <c r="XES1046707" s="1"/>
    </row>
    <row r="1046708" s="113" customFormat="1" customHeight="1" spans="8:16373">
      <c r="H1046708" s="117"/>
      <c r="I1046708" s="118"/>
      <c r="J1046708" s="118"/>
      <c r="K1046708" s="118"/>
      <c r="L1046708" s="118"/>
      <c r="M1046708" s="118"/>
      <c r="N1046708" s="118"/>
      <c r="O1046708" s="118"/>
      <c r="XES1046708" s="1"/>
    </row>
    <row r="1046709" s="113" customFormat="1" customHeight="1" spans="8:16373">
      <c r="H1046709" s="117"/>
      <c r="I1046709" s="118"/>
      <c r="J1046709" s="118"/>
      <c r="K1046709" s="118"/>
      <c r="L1046709" s="118"/>
      <c r="M1046709" s="118"/>
      <c r="N1046709" s="118"/>
      <c r="O1046709" s="118"/>
      <c r="XES1046709" s="1"/>
    </row>
    <row r="1046710" s="113" customFormat="1" customHeight="1" spans="8:16373">
      <c r="H1046710" s="117"/>
      <c r="I1046710" s="118"/>
      <c r="J1046710" s="118"/>
      <c r="K1046710" s="118"/>
      <c r="L1046710" s="118"/>
      <c r="M1046710" s="118"/>
      <c r="N1046710" s="118"/>
      <c r="O1046710" s="118"/>
      <c r="XES1046710" s="1"/>
    </row>
    <row r="1046711" s="113" customFormat="1" customHeight="1" spans="8:16373">
      <c r="H1046711" s="117"/>
      <c r="I1046711" s="118"/>
      <c r="J1046711" s="118"/>
      <c r="K1046711" s="118"/>
      <c r="L1046711" s="118"/>
      <c r="M1046711" s="118"/>
      <c r="N1046711" s="118"/>
      <c r="O1046711" s="118"/>
      <c r="XES1046711" s="1"/>
    </row>
    <row r="1046712" s="113" customFormat="1" customHeight="1" spans="8:16373">
      <c r="H1046712" s="117"/>
      <c r="I1046712" s="118"/>
      <c r="J1046712" s="118"/>
      <c r="K1046712" s="118"/>
      <c r="L1046712" s="118"/>
      <c r="M1046712" s="118"/>
      <c r="N1046712" s="118"/>
      <c r="O1046712" s="118"/>
      <c r="XES1046712" s="1"/>
    </row>
    <row r="1046713" s="113" customFormat="1" customHeight="1" spans="8:16373">
      <c r="H1046713" s="117"/>
      <c r="I1046713" s="118"/>
      <c r="J1046713" s="118"/>
      <c r="K1046713" s="118"/>
      <c r="L1046713" s="118"/>
      <c r="M1046713" s="118"/>
      <c r="N1046713" s="118"/>
      <c r="O1046713" s="118"/>
      <c r="XES1046713" s="1"/>
    </row>
    <row r="1046714" s="113" customFormat="1" customHeight="1" spans="8:16373">
      <c r="H1046714" s="117"/>
      <c r="I1046714" s="118"/>
      <c r="J1046714" s="118"/>
      <c r="K1046714" s="118"/>
      <c r="L1046714" s="118"/>
      <c r="M1046714" s="118"/>
      <c r="N1046714" s="118"/>
      <c r="O1046714" s="118"/>
      <c r="XES1046714" s="1"/>
    </row>
    <row r="1046715" s="113" customFormat="1" customHeight="1" spans="8:16373">
      <c r="H1046715" s="117"/>
      <c r="I1046715" s="118"/>
      <c r="J1046715" s="118"/>
      <c r="K1046715" s="118"/>
      <c r="L1046715" s="118"/>
      <c r="M1046715" s="118"/>
      <c r="N1046715" s="118"/>
      <c r="O1046715" s="118"/>
      <c r="XES1046715" s="1"/>
    </row>
    <row r="1046716" s="113" customFormat="1" customHeight="1" spans="8:16373">
      <c r="H1046716" s="117"/>
      <c r="I1046716" s="118"/>
      <c r="J1046716" s="118"/>
      <c r="K1046716" s="118"/>
      <c r="L1046716" s="118"/>
      <c r="M1046716" s="118"/>
      <c r="N1046716" s="118"/>
      <c r="O1046716" s="118"/>
      <c r="XES1046716" s="1"/>
    </row>
    <row r="1046717" s="113" customFormat="1" customHeight="1" spans="8:16373">
      <c r="H1046717" s="117"/>
      <c r="I1046717" s="118"/>
      <c r="J1046717" s="118"/>
      <c r="K1046717" s="118"/>
      <c r="L1046717" s="118"/>
      <c r="M1046717" s="118"/>
      <c r="N1046717" s="118"/>
      <c r="O1046717" s="118"/>
      <c r="XES1046717" s="1"/>
    </row>
    <row r="1046718" s="113" customFormat="1" customHeight="1" spans="8:16373">
      <c r="H1046718" s="117"/>
      <c r="I1046718" s="118"/>
      <c r="J1046718" s="118"/>
      <c r="K1046718" s="118"/>
      <c r="L1046718" s="118"/>
      <c r="M1046718" s="118"/>
      <c r="N1046718" s="118"/>
      <c r="O1046718" s="118"/>
      <c r="XES1046718" s="1"/>
    </row>
    <row r="1046719" s="113" customFormat="1" customHeight="1" spans="8:16373">
      <c r="H1046719" s="117"/>
      <c r="I1046719" s="118"/>
      <c r="J1046719" s="118"/>
      <c r="K1046719" s="118"/>
      <c r="L1046719" s="118"/>
      <c r="M1046719" s="118"/>
      <c r="N1046719" s="118"/>
      <c r="O1046719" s="118"/>
      <c r="XES1046719" s="1"/>
    </row>
    <row r="1046720" s="113" customFormat="1" customHeight="1" spans="8:16373">
      <c r="H1046720" s="117"/>
      <c r="I1046720" s="118"/>
      <c r="J1046720" s="118"/>
      <c r="K1046720" s="118"/>
      <c r="L1046720" s="118"/>
      <c r="M1046720" s="118"/>
      <c r="N1046720" s="118"/>
      <c r="O1046720" s="118"/>
      <c r="XES1046720" s="1"/>
    </row>
    <row r="1046721" s="113" customFormat="1" customHeight="1" spans="8:16373">
      <c r="H1046721" s="117"/>
      <c r="I1046721" s="118"/>
      <c r="J1046721" s="118"/>
      <c r="K1046721" s="118"/>
      <c r="L1046721" s="118"/>
      <c r="M1046721" s="118"/>
      <c r="N1046721" s="118"/>
      <c r="O1046721" s="118"/>
      <c r="XES1046721" s="1"/>
    </row>
    <row r="1046722" s="113" customFormat="1" customHeight="1" spans="8:16373">
      <c r="H1046722" s="117"/>
      <c r="I1046722" s="118"/>
      <c r="J1046722" s="118"/>
      <c r="K1046722" s="118"/>
      <c r="L1046722" s="118"/>
      <c r="M1046722" s="118"/>
      <c r="N1046722" s="118"/>
      <c r="O1046722" s="118"/>
      <c r="XES1046722" s="1"/>
    </row>
    <row r="1046723" s="113" customFormat="1" customHeight="1" spans="8:16373">
      <c r="H1046723" s="117"/>
      <c r="I1046723" s="118"/>
      <c r="J1046723" s="118"/>
      <c r="K1046723" s="118"/>
      <c r="L1046723" s="118"/>
      <c r="M1046723" s="118"/>
      <c r="N1046723" s="118"/>
      <c r="O1046723" s="118"/>
      <c r="XES1046723" s="1"/>
    </row>
    <row r="1046724" s="113" customFormat="1" customHeight="1" spans="8:16373">
      <c r="H1046724" s="117"/>
      <c r="I1046724" s="118"/>
      <c r="J1046724" s="118"/>
      <c r="K1046724" s="118"/>
      <c r="L1046724" s="118"/>
      <c r="M1046724" s="118"/>
      <c r="N1046724" s="118"/>
      <c r="O1046724" s="118"/>
      <c r="XES1046724" s="1"/>
    </row>
    <row r="1046725" s="113" customFormat="1" customHeight="1" spans="8:16373">
      <c r="H1046725" s="117"/>
      <c r="I1046725" s="118"/>
      <c r="J1046725" s="118"/>
      <c r="K1046725" s="118"/>
      <c r="L1046725" s="118"/>
      <c r="M1046725" s="118"/>
      <c r="N1046725" s="118"/>
      <c r="O1046725" s="118"/>
      <c r="XES1046725" s="1"/>
    </row>
    <row r="1046726" s="113" customFormat="1" customHeight="1" spans="8:16373">
      <c r="H1046726" s="117"/>
      <c r="I1046726" s="118"/>
      <c r="J1046726" s="118"/>
      <c r="K1046726" s="118"/>
      <c r="L1046726" s="118"/>
      <c r="M1046726" s="118"/>
      <c r="N1046726" s="118"/>
      <c r="O1046726" s="118"/>
      <c r="XES1046726" s="1"/>
    </row>
    <row r="1046727" s="113" customFormat="1" customHeight="1" spans="8:16373">
      <c r="H1046727" s="117"/>
      <c r="I1046727" s="118"/>
      <c r="J1046727" s="118"/>
      <c r="K1046727" s="118"/>
      <c r="L1046727" s="118"/>
      <c r="M1046727" s="118"/>
      <c r="N1046727" s="118"/>
      <c r="O1046727" s="118"/>
      <c r="XES1046727" s="1"/>
    </row>
    <row r="1046728" s="113" customFormat="1" customHeight="1" spans="8:16373">
      <c r="H1046728" s="117"/>
      <c r="I1046728" s="118"/>
      <c r="J1046728" s="118"/>
      <c r="K1046728" s="118"/>
      <c r="L1046728" s="118"/>
      <c r="M1046728" s="118"/>
      <c r="N1046728" s="118"/>
      <c r="O1046728" s="118"/>
      <c r="XES1046728" s="1"/>
    </row>
    <row r="1046729" s="113" customFormat="1" customHeight="1" spans="8:16373">
      <c r="H1046729" s="117"/>
      <c r="I1046729" s="118"/>
      <c r="J1046729" s="118"/>
      <c r="K1046729" s="118"/>
      <c r="L1046729" s="118"/>
      <c r="M1046729" s="118"/>
      <c r="N1046729" s="118"/>
      <c r="O1046729" s="118"/>
      <c r="XES1046729" s="1"/>
    </row>
    <row r="1046730" s="113" customFormat="1" customHeight="1" spans="8:16373">
      <c r="H1046730" s="117"/>
      <c r="I1046730" s="118"/>
      <c r="J1046730" s="118"/>
      <c r="K1046730" s="118"/>
      <c r="L1046730" s="118"/>
      <c r="M1046730" s="118"/>
      <c r="N1046730" s="118"/>
      <c r="O1046730" s="118"/>
      <c r="XES1046730" s="1"/>
    </row>
    <row r="1046731" s="113" customFormat="1" customHeight="1" spans="8:16373">
      <c r="H1046731" s="117"/>
      <c r="I1046731" s="118"/>
      <c r="J1046731" s="118"/>
      <c r="K1046731" s="118"/>
      <c r="L1046731" s="118"/>
      <c r="M1046731" s="118"/>
      <c r="N1046731" s="118"/>
      <c r="O1046731" s="118"/>
      <c r="XES1046731" s="1"/>
    </row>
    <row r="1046732" s="113" customFormat="1" customHeight="1" spans="8:16373">
      <c r="H1046732" s="117"/>
      <c r="I1046732" s="118"/>
      <c r="J1046732" s="118"/>
      <c r="K1046732" s="118"/>
      <c r="L1046732" s="118"/>
      <c r="M1046732" s="118"/>
      <c r="N1046732" s="118"/>
      <c r="O1046732" s="118"/>
      <c r="XES1046732" s="1"/>
    </row>
    <row r="1046733" s="113" customFormat="1" customHeight="1" spans="8:16373">
      <c r="H1046733" s="117"/>
      <c r="I1046733" s="118"/>
      <c r="J1046733" s="118"/>
      <c r="K1046733" s="118"/>
      <c r="L1046733" s="118"/>
      <c r="M1046733" s="118"/>
      <c r="N1046733" s="118"/>
      <c r="O1046733" s="118"/>
      <c r="XES1046733" s="1"/>
    </row>
    <row r="1046734" s="113" customFormat="1" customHeight="1" spans="8:16373">
      <c r="H1046734" s="117"/>
      <c r="I1046734" s="118"/>
      <c r="J1046734" s="118"/>
      <c r="K1046734" s="118"/>
      <c r="L1046734" s="118"/>
      <c r="M1046734" s="118"/>
      <c r="N1046734" s="118"/>
      <c r="O1046734" s="118"/>
      <c r="XES1046734" s="1"/>
    </row>
    <row r="1046735" s="113" customFormat="1" customHeight="1" spans="8:16373">
      <c r="H1046735" s="117"/>
      <c r="I1046735" s="118"/>
      <c r="J1046735" s="118"/>
      <c r="K1046735" s="118"/>
      <c r="L1046735" s="118"/>
      <c r="M1046735" s="118"/>
      <c r="N1046735" s="118"/>
      <c r="O1046735" s="118"/>
      <c r="XES1046735" s="1"/>
    </row>
    <row r="1046736" s="113" customFormat="1" customHeight="1" spans="8:16373">
      <c r="H1046736" s="117"/>
      <c r="I1046736" s="118"/>
      <c r="J1046736" s="118"/>
      <c r="K1046736" s="118"/>
      <c r="L1046736" s="118"/>
      <c r="M1046736" s="118"/>
      <c r="N1046736" s="118"/>
      <c r="O1046736" s="118"/>
      <c r="XES1046736" s="1"/>
    </row>
    <row r="1046737" s="113" customFormat="1" customHeight="1" spans="8:16373">
      <c r="H1046737" s="117"/>
      <c r="I1046737" s="118"/>
      <c r="J1046737" s="118"/>
      <c r="K1046737" s="118"/>
      <c r="L1046737" s="118"/>
      <c r="M1046737" s="118"/>
      <c r="N1046737" s="118"/>
      <c r="O1046737" s="118"/>
      <c r="XES1046737" s="1"/>
    </row>
    <row r="1046738" s="113" customFormat="1" customHeight="1" spans="8:16373">
      <c r="H1046738" s="117"/>
      <c r="I1046738" s="118"/>
      <c r="J1046738" s="118"/>
      <c r="K1046738" s="118"/>
      <c r="L1046738" s="118"/>
      <c r="M1046738" s="118"/>
      <c r="N1046738" s="118"/>
      <c r="O1046738" s="118"/>
      <c r="XES1046738" s="1"/>
    </row>
    <row r="1046739" s="113" customFormat="1" customHeight="1" spans="8:16373">
      <c r="H1046739" s="117"/>
      <c r="I1046739" s="118"/>
      <c r="J1046739" s="118"/>
      <c r="K1046739" s="118"/>
      <c r="L1046739" s="118"/>
      <c r="M1046739" s="118"/>
      <c r="N1046739" s="118"/>
      <c r="O1046739" s="118"/>
      <c r="XES1046739" s="1"/>
    </row>
    <row r="1046740" s="113" customFormat="1" customHeight="1" spans="8:16373">
      <c r="H1046740" s="117"/>
      <c r="I1046740" s="118"/>
      <c r="J1046740" s="118"/>
      <c r="K1046740" s="118"/>
      <c r="L1046740" s="118"/>
      <c r="M1046740" s="118"/>
      <c r="N1046740" s="118"/>
      <c r="O1046740" s="118"/>
      <c r="XES1046740" s="1"/>
    </row>
    <row r="1046741" s="113" customFormat="1" customHeight="1" spans="8:16373">
      <c r="H1046741" s="117"/>
      <c r="I1046741" s="118"/>
      <c r="J1046741" s="118"/>
      <c r="K1046741" s="118"/>
      <c r="L1046741" s="118"/>
      <c r="M1046741" s="118"/>
      <c r="N1046741" s="118"/>
      <c r="O1046741" s="118"/>
      <c r="XES1046741" s="1"/>
    </row>
    <row r="1046742" s="113" customFormat="1" customHeight="1" spans="8:16373">
      <c r="H1046742" s="117"/>
      <c r="I1046742" s="118"/>
      <c r="J1046742" s="118"/>
      <c r="K1046742" s="118"/>
      <c r="L1046742" s="118"/>
      <c r="M1046742" s="118"/>
      <c r="N1046742" s="118"/>
      <c r="O1046742" s="118"/>
      <c r="XES1046742" s="1"/>
    </row>
    <row r="1046743" s="113" customFormat="1" customHeight="1" spans="8:16373">
      <c r="H1046743" s="117"/>
      <c r="I1046743" s="118"/>
      <c r="J1046743" s="118"/>
      <c r="K1046743" s="118"/>
      <c r="L1046743" s="118"/>
      <c r="M1046743" s="118"/>
      <c r="N1046743" s="118"/>
      <c r="O1046743" s="118"/>
      <c r="XES1046743" s="1"/>
    </row>
    <row r="1046744" s="113" customFormat="1" customHeight="1" spans="8:16373">
      <c r="H1046744" s="117"/>
      <c r="I1046744" s="118"/>
      <c r="J1046744" s="118"/>
      <c r="K1046744" s="118"/>
      <c r="L1046744" s="118"/>
      <c r="M1046744" s="118"/>
      <c r="N1046744" s="118"/>
      <c r="O1046744" s="118"/>
      <c r="XES1046744" s="1"/>
    </row>
    <row r="1046745" s="113" customFormat="1" customHeight="1" spans="8:16373">
      <c r="H1046745" s="117"/>
      <c r="I1046745" s="118"/>
      <c r="J1046745" s="118"/>
      <c r="K1046745" s="118"/>
      <c r="L1046745" s="118"/>
      <c r="M1046745" s="118"/>
      <c r="N1046745" s="118"/>
      <c r="O1046745" s="118"/>
      <c r="XES1046745" s="1"/>
    </row>
    <row r="1046746" s="113" customFormat="1" customHeight="1" spans="8:16373">
      <c r="H1046746" s="117"/>
      <c r="I1046746" s="118"/>
      <c r="J1046746" s="118"/>
      <c r="K1046746" s="118"/>
      <c r="L1046746" s="118"/>
      <c r="M1046746" s="118"/>
      <c r="N1046746" s="118"/>
      <c r="O1046746" s="118"/>
      <c r="XES1046746" s="1"/>
    </row>
    <row r="1046747" s="113" customFormat="1" customHeight="1" spans="8:16373">
      <c r="H1046747" s="117"/>
      <c r="I1046747" s="118"/>
      <c r="J1046747" s="118"/>
      <c r="K1046747" s="118"/>
      <c r="L1046747" s="118"/>
      <c r="M1046747" s="118"/>
      <c r="N1046747" s="118"/>
      <c r="O1046747" s="118"/>
      <c r="XES1046747" s="1"/>
    </row>
    <row r="1046748" s="113" customFormat="1" customHeight="1" spans="8:16373">
      <c r="H1046748" s="117"/>
      <c r="I1046748" s="118"/>
      <c r="J1046748" s="118"/>
      <c r="K1046748" s="118"/>
      <c r="L1046748" s="118"/>
      <c r="M1046748" s="118"/>
      <c r="N1046748" s="118"/>
      <c r="O1046748" s="118"/>
      <c r="XES1046748" s="1"/>
    </row>
    <row r="1046749" s="113" customFormat="1" customHeight="1" spans="8:16373">
      <c r="H1046749" s="117"/>
      <c r="I1046749" s="118"/>
      <c r="J1046749" s="118"/>
      <c r="K1046749" s="118"/>
      <c r="L1046749" s="118"/>
      <c r="M1046749" s="118"/>
      <c r="N1046749" s="118"/>
      <c r="O1046749" s="118"/>
      <c r="XES1046749" s="1"/>
    </row>
    <row r="1046750" s="113" customFormat="1" customHeight="1" spans="8:16373">
      <c r="H1046750" s="117"/>
      <c r="I1046750" s="118"/>
      <c r="J1046750" s="118"/>
      <c r="K1046750" s="118"/>
      <c r="L1046750" s="118"/>
      <c r="M1046750" s="118"/>
      <c r="N1046750" s="118"/>
      <c r="O1046750" s="118"/>
      <c r="XES1046750" s="1"/>
    </row>
    <row r="1046751" s="113" customFormat="1" customHeight="1" spans="8:16373">
      <c r="H1046751" s="117"/>
      <c r="I1046751" s="118"/>
      <c r="J1046751" s="118"/>
      <c r="K1046751" s="118"/>
      <c r="L1046751" s="118"/>
      <c r="M1046751" s="118"/>
      <c r="N1046751" s="118"/>
      <c r="O1046751" s="118"/>
      <c r="XES1046751" s="1"/>
    </row>
    <row r="1046752" s="113" customFormat="1" customHeight="1" spans="8:16373">
      <c r="H1046752" s="117"/>
      <c r="I1046752" s="118"/>
      <c r="J1046752" s="118"/>
      <c r="K1046752" s="118"/>
      <c r="L1046752" s="118"/>
      <c r="M1046752" s="118"/>
      <c r="N1046752" s="118"/>
      <c r="O1046752" s="118"/>
      <c r="XES1046752" s="1"/>
    </row>
    <row r="1046753" s="113" customFormat="1" customHeight="1" spans="8:16373">
      <c r="H1046753" s="117"/>
      <c r="I1046753" s="118"/>
      <c r="J1046753" s="118"/>
      <c r="K1046753" s="118"/>
      <c r="L1046753" s="118"/>
      <c r="M1046753" s="118"/>
      <c r="N1046753" s="118"/>
      <c r="O1046753" s="118"/>
      <c r="XES1046753" s="1"/>
    </row>
    <row r="1046754" s="113" customFormat="1" customHeight="1" spans="8:16373">
      <c r="H1046754" s="117"/>
      <c r="I1046754" s="118"/>
      <c r="J1046754" s="118"/>
      <c r="K1046754" s="118"/>
      <c r="L1046754" s="118"/>
      <c r="M1046754" s="118"/>
      <c r="N1046754" s="118"/>
      <c r="O1046754" s="118"/>
      <c r="XES1046754" s="1"/>
    </row>
    <row r="1046755" s="113" customFormat="1" customHeight="1" spans="8:16373">
      <c r="H1046755" s="117"/>
      <c r="I1046755" s="118"/>
      <c r="J1046755" s="118"/>
      <c r="K1046755" s="118"/>
      <c r="L1046755" s="118"/>
      <c r="M1046755" s="118"/>
      <c r="N1046755" s="118"/>
      <c r="O1046755" s="118"/>
      <c r="XES1046755" s="1"/>
    </row>
    <row r="1046756" s="113" customFormat="1" customHeight="1" spans="8:16373">
      <c r="H1046756" s="117"/>
      <c r="I1046756" s="118"/>
      <c r="J1046756" s="118"/>
      <c r="K1046756" s="118"/>
      <c r="L1046756" s="118"/>
      <c r="M1046756" s="118"/>
      <c r="N1046756" s="118"/>
      <c r="O1046756" s="118"/>
      <c r="XES1046756" s="1"/>
    </row>
    <row r="1046757" s="113" customFormat="1" customHeight="1" spans="8:16373">
      <c r="H1046757" s="117"/>
      <c r="I1046757" s="118"/>
      <c r="J1046757" s="118"/>
      <c r="K1046757" s="118"/>
      <c r="L1046757" s="118"/>
      <c r="M1046757" s="118"/>
      <c r="N1046757" s="118"/>
      <c r="O1046757" s="118"/>
      <c r="XES1046757" s="1"/>
    </row>
    <row r="1046758" s="113" customFormat="1" customHeight="1" spans="8:16373">
      <c r="H1046758" s="117"/>
      <c r="I1046758" s="118"/>
      <c r="J1046758" s="118"/>
      <c r="K1046758" s="118"/>
      <c r="L1046758" s="118"/>
      <c r="M1046758" s="118"/>
      <c r="N1046758" s="118"/>
      <c r="O1046758" s="118"/>
      <c r="XES1046758" s="1"/>
    </row>
    <row r="1046759" s="113" customFormat="1" customHeight="1" spans="8:16373">
      <c r="H1046759" s="117"/>
      <c r="I1046759" s="118"/>
      <c r="J1046759" s="118"/>
      <c r="K1046759" s="118"/>
      <c r="L1046759" s="118"/>
      <c r="M1046759" s="118"/>
      <c r="N1046759" s="118"/>
      <c r="O1046759" s="118"/>
      <c r="XES1046759" s="1"/>
    </row>
    <row r="1046760" s="113" customFormat="1" customHeight="1" spans="8:16373">
      <c r="H1046760" s="117"/>
      <c r="I1046760" s="118"/>
      <c r="J1046760" s="118"/>
      <c r="K1046760" s="118"/>
      <c r="L1046760" s="118"/>
      <c r="M1046760" s="118"/>
      <c r="N1046760" s="118"/>
      <c r="O1046760" s="118"/>
      <c r="XES1046760" s="1"/>
    </row>
    <row r="1046761" s="113" customFormat="1" customHeight="1" spans="8:16373">
      <c r="H1046761" s="117"/>
      <c r="I1046761" s="118"/>
      <c r="J1046761" s="118"/>
      <c r="K1046761" s="118"/>
      <c r="L1046761" s="118"/>
      <c r="M1046761" s="118"/>
      <c r="N1046761" s="118"/>
      <c r="O1046761" s="118"/>
      <c r="XES1046761" s="1"/>
    </row>
    <row r="1046762" s="113" customFormat="1" customHeight="1" spans="8:16373">
      <c r="H1046762" s="117"/>
      <c r="I1046762" s="118"/>
      <c r="J1046762" s="118"/>
      <c r="K1046762" s="118"/>
      <c r="L1046762" s="118"/>
      <c r="M1046762" s="118"/>
      <c r="N1046762" s="118"/>
      <c r="O1046762" s="118"/>
      <c r="XES1046762" s="1"/>
    </row>
    <row r="1046763" s="113" customFormat="1" customHeight="1" spans="8:16373">
      <c r="H1046763" s="117"/>
      <c r="I1046763" s="118"/>
      <c r="J1046763" s="118"/>
      <c r="K1046763" s="118"/>
      <c r="L1046763" s="118"/>
      <c r="M1046763" s="118"/>
      <c r="N1046763" s="118"/>
      <c r="O1046763" s="118"/>
      <c r="XES1046763" s="1"/>
    </row>
    <row r="1046764" s="113" customFormat="1" customHeight="1" spans="8:16373">
      <c r="H1046764" s="117"/>
      <c r="I1046764" s="118"/>
      <c r="J1046764" s="118"/>
      <c r="K1046764" s="118"/>
      <c r="L1046764" s="118"/>
      <c r="M1046764" s="118"/>
      <c r="N1046764" s="118"/>
      <c r="O1046764" s="118"/>
      <c r="XES1046764" s="1"/>
    </row>
    <row r="1046765" s="113" customFormat="1" customHeight="1" spans="8:16373">
      <c r="H1046765" s="117"/>
      <c r="I1046765" s="118"/>
      <c r="J1046765" s="118"/>
      <c r="K1046765" s="118"/>
      <c r="L1046765" s="118"/>
      <c r="M1046765" s="118"/>
      <c r="N1046765" s="118"/>
      <c r="O1046765" s="118"/>
      <c r="XES1046765" s="1"/>
    </row>
    <row r="1046766" s="113" customFormat="1" customHeight="1" spans="8:16373">
      <c r="H1046766" s="117"/>
      <c r="I1046766" s="118"/>
      <c r="J1046766" s="118"/>
      <c r="K1046766" s="118"/>
      <c r="L1046766" s="118"/>
      <c r="M1046766" s="118"/>
      <c r="N1046766" s="118"/>
      <c r="O1046766" s="118"/>
      <c r="XES1046766" s="1"/>
    </row>
    <row r="1046767" s="113" customFormat="1" customHeight="1" spans="8:16373">
      <c r="H1046767" s="117"/>
      <c r="I1046767" s="118"/>
      <c r="J1046767" s="118"/>
      <c r="K1046767" s="118"/>
      <c r="L1046767" s="118"/>
      <c r="M1046767" s="118"/>
      <c r="N1046767" s="118"/>
      <c r="O1046767" s="118"/>
      <c r="XES1046767" s="1"/>
    </row>
    <row r="1046768" s="113" customFormat="1" customHeight="1" spans="8:16373">
      <c r="H1046768" s="117"/>
      <c r="I1046768" s="118"/>
      <c r="J1046768" s="118"/>
      <c r="K1046768" s="118"/>
      <c r="L1046768" s="118"/>
      <c r="M1046768" s="118"/>
      <c r="N1046768" s="118"/>
      <c r="O1046768" s="118"/>
      <c r="XES1046768" s="1"/>
    </row>
    <row r="1046769" s="113" customFormat="1" customHeight="1" spans="8:16373">
      <c r="H1046769" s="117"/>
      <c r="I1046769" s="118"/>
      <c r="J1046769" s="118"/>
      <c r="K1046769" s="118"/>
      <c r="L1046769" s="118"/>
      <c r="M1046769" s="118"/>
      <c r="N1046769" s="118"/>
      <c r="O1046769" s="118"/>
      <c r="XES1046769" s="1"/>
    </row>
    <row r="1046770" s="113" customFormat="1" customHeight="1" spans="8:16373">
      <c r="H1046770" s="117"/>
      <c r="I1046770" s="118"/>
      <c r="J1046770" s="118"/>
      <c r="K1046770" s="118"/>
      <c r="L1046770" s="118"/>
      <c r="M1046770" s="118"/>
      <c r="N1046770" s="118"/>
      <c r="O1046770" s="118"/>
      <c r="XES1046770" s="1"/>
    </row>
    <row r="1046771" s="113" customFormat="1" customHeight="1" spans="8:16373">
      <c r="H1046771" s="117"/>
      <c r="I1046771" s="118"/>
      <c r="J1046771" s="118"/>
      <c r="K1046771" s="118"/>
      <c r="L1046771" s="118"/>
      <c r="M1046771" s="118"/>
      <c r="N1046771" s="118"/>
      <c r="O1046771" s="118"/>
      <c r="XES1046771" s="1"/>
    </row>
    <row r="1046772" s="113" customFormat="1" customHeight="1" spans="8:16373">
      <c r="H1046772" s="117"/>
      <c r="I1046772" s="118"/>
      <c r="J1046772" s="118"/>
      <c r="K1046772" s="118"/>
      <c r="L1046772" s="118"/>
      <c r="M1046772" s="118"/>
      <c r="N1046772" s="118"/>
      <c r="O1046772" s="118"/>
      <c r="XES1046772" s="1"/>
    </row>
    <row r="1046773" s="113" customFormat="1" customHeight="1" spans="8:16373">
      <c r="H1046773" s="117"/>
      <c r="I1046773" s="118"/>
      <c r="J1046773" s="118"/>
      <c r="K1046773" s="118"/>
      <c r="L1046773" s="118"/>
      <c r="M1046773" s="118"/>
      <c r="N1046773" s="118"/>
      <c r="O1046773" s="118"/>
      <c r="XES1046773" s="1"/>
    </row>
    <row r="1046774" s="113" customFormat="1" customHeight="1" spans="8:16373">
      <c r="H1046774" s="117"/>
      <c r="I1046774" s="118"/>
      <c r="J1046774" s="118"/>
      <c r="K1046774" s="118"/>
      <c r="L1046774" s="118"/>
      <c r="M1046774" s="118"/>
      <c r="N1046774" s="118"/>
      <c r="O1046774" s="118"/>
      <c r="XES1046774" s="1"/>
    </row>
    <row r="1046775" s="113" customFormat="1" customHeight="1" spans="8:16373">
      <c r="H1046775" s="117"/>
      <c r="I1046775" s="118"/>
      <c r="J1046775" s="118"/>
      <c r="K1046775" s="118"/>
      <c r="L1046775" s="118"/>
      <c r="M1046775" s="118"/>
      <c r="N1046775" s="118"/>
      <c r="O1046775" s="118"/>
      <c r="XES1046775" s="1"/>
    </row>
    <row r="1046776" s="113" customFormat="1" customHeight="1" spans="8:16373">
      <c r="H1046776" s="117"/>
      <c r="I1046776" s="118"/>
      <c r="J1046776" s="118"/>
      <c r="K1046776" s="118"/>
      <c r="L1046776" s="118"/>
      <c r="M1046776" s="118"/>
      <c r="N1046776" s="118"/>
      <c r="O1046776" s="118"/>
      <c r="XES1046776" s="1"/>
    </row>
    <row r="1046777" s="113" customFormat="1" customHeight="1" spans="8:16373">
      <c r="H1046777" s="117"/>
      <c r="I1046777" s="118"/>
      <c r="J1046777" s="118"/>
      <c r="K1046777" s="118"/>
      <c r="L1046777" s="118"/>
      <c r="M1046777" s="118"/>
      <c r="N1046777" s="118"/>
      <c r="O1046777" s="118"/>
      <c r="XES1046777" s="1"/>
    </row>
    <row r="1046778" s="113" customFormat="1" customHeight="1" spans="8:16373">
      <c r="H1046778" s="117"/>
      <c r="I1046778" s="118"/>
      <c r="J1046778" s="118"/>
      <c r="K1046778" s="118"/>
      <c r="L1046778" s="118"/>
      <c r="M1046778" s="118"/>
      <c r="N1046778" s="118"/>
      <c r="O1046778" s="118"/>
      <c r="XES1046778" s="1"/>
    </row>
    <row r="1046779" s="113" customFormat="1" customHeight="1" spans="8:16373">
      <c r="H1046779" s="117"/>
      <c r="I1046779" s="118"/>
      <c r="J1046779" s="118"/>
      <c r="K1046779" s="118"/>
      <c r="L1046779" s="118"/>
      <c r="M1046779" s="118"/>
      <c r="N1046779" s="118"/>
      <c r="O1046779" s="118"/>
      <c r="XES1046779" s="1"/>
    </row>
    <row r="1046780" s="113" customFormat="1" customHeight="1" spans="8:16373">
      <c r="H1046780" s="117"/>
      <c r="I1046780" s="118"/>
      <c r="J1046780" s="118"/>
      <c r="K1046780" s="118"/>
      <c r="L1046780" s="118"/>
      <c r="M1046780" s="118"/>
      <c r="N1046780" s="118"/>
      <c r="O1046780" s="118"/>
      <c r="XES1046780" s="1"/>
    </row>
    <row r="1046781" s="113" customFormat="1" customHeight="1" spans="8:16373">
      <c r="H1046781" s="117"/>
      <c r="I1046781" s="118"/>
      <c r="J1046781" s="118"/>
      <c r="K1046781" s="118"/>
      <c r="L1046781" s="118"/>
      <c r="M1046781" s="118"/>
      <c r="N1046781" s="118"/>
      <c r="O1046781" s="118"/>
      <c r="XES1046781" s="1"/>
    </row>
    <row r="1046782" s="113" customFormat="1" customHeight="1" spans="8:16373">
      <c r="H1046782" s="117"/>
      <c r="I1046782" s="118"/>
      <c r="J1046782" s="118"/>
      <c r="K1046782" s="118"/>
      <c r="L1046782" s="118"/>
      <c r="M1046782" s="118"/>
      <c r="N1046782" s="118"/>
      <c r="O1046782" s="118"/>
      <c r="XES1046782" s="1"/>
    </row>
    <row r="1046783" s="113" customFormat="1" customHeight="1" spans="8:16373">
      <c r="H1046783" s="117"/>
      <c r="I1046783" s="118"/>
      <c r="J1046783" s="118"/>
      <c r="K1046783" s="118"/>
      <c r="L1046783" s="118"/>
      <c r="M1046783" s="118"/>
      <c r="N1046783" s="118"/>
      <c r="O1046783" s="118"/>
      <c r="XES1046783" s="1"/>
    </row>
    <row r="1046784" s="113" customFormat="1" customHeight="1" spans="8:16373">
      <c r="H1046784" s="117"/>
      <c r="I1046784" s="118"/>
      <c r="J1046784" s="118"/>
      <c r="K1046784" s="118"/>
      <c r="L1046784" s="118"/>
      <c r="M1046784" s="118"/>
      <c r="N1046784" s="118"/>
      <c r="O1046784" s="118"/>
      <c r="XES1046784" s="1"/>
    </row>
    <row r="1046785" s="113" customFormat="1" customHeight="1" spans="8:16373">
      <c r="H1046785" s="117"/>
      <c r="I1046785" s="118"/>
      <c r="J1046785" s="118"/>
      <c r="K1046785" s="118"/>
      <c r="L1046785" s="118"/>
      <c r="M1046785" s="118"/>
      <c r="N1046785" s="118"/>
      <c r="O1046785" s="118"/>
      <c r="XES1046785" s="1"/>
    </row>
    <row r="1046786" s="113" customFormat="1" customHeight="1" spans="8:16373">
      <c r="H1046786" s="117"/>
      <c r="I1046786" s="118"/>
      <c r="J1046786" s="118"/>
      <c r="K1046786" s="118"/>
      <c r="L1046786" s="118"/>
      <c r="M1046786" s="118"/>
      <c r="N1046786" s="118"/>
      <c r="O1046786" s="118"/>
      <c r="XES1046786" s="1"/>
    </row>
    <row r="1046787" s="113" customFormat="1" customHeight="1" spans="8:16373">
      <c r="H1046787" s="117"/>
      <c r="I1046787" s="118"/>
      <c r="J1046787" s="118"/>
      <c r="K1046787" s="118"/>
      <c r="L1046787" s="118"/>
      <c r="M1046787" s="118"/>
      <c r="N1046787" s="118"/>
      <c r="O1046787" s="118"/>
      <c r="XES1046787" s="1"/>
    </row>
    <row r="1046788" s="113" customFormat="1" customHeight="1" spans="8:16373">
      <c r="H1046788" s="117"/>
      <c r="I1046788" s="118"/>
      <c r="J1046788" s="118"/>
      <c r="K1046788" s="118"/>
      <c r="L1046788" s="118"/>
      <c r="M1046788" s="118"/>
      <c r="N1046788" s="118"/>
      <c r="O1046788" s="118"/>
      <c r="XES1046788" s="1"/>
    </row>
    <row r="1046789" s="113" customFormat="1" customHeight="1" spans="8:16373">
      <c r="H1046789" s="117"/>
      <c r="I1046789" s="118"/>
      <c r="J1046789" s="118"/>
      <c r="K1046789" s="118"/>
      <c r="L1046789" s="118"/>
      <c r="M1046789" s="118"/>
      <c r="N1046789" s="118"/>
      <c r="O1046789" s="118"/>
      <c r="XES1046789" s="1"/>
    </row>
    <row r="1046790" s="113" customFormat="1" customHeight="1" spans="8:16373">
      <c r="H1046790" s="117"/>
      <c r="I1046790" s="118"/>
      <c r="J1046790" s="118"/>
      <c r="K1046790" s="118"/>
      <c r="L1046790" s="118"/>
      <c r="M1046790" s="118"/>
      <c r="N1046790" s="118"/>
      <c r="O1046790" s="118"/>
      <c r="XES1046790" s="1"/>
    </row>
    <row r="1046791" s="113" customFormat="1" customHeight="1" spans="8:16373">
      <c r="H1046791" s="117"/>
      <c r="I1046791" s="118"/>
      <c r="J1046791" s="118"/>
      <c r="K1046791" s="118"/>
      <c r="L1046791" s="118"/>
      <c r="M1046791" s="118"/>
      <c r="N1046791" s="118"/>
      <c r="O1046791" s="118"/>
      <c r="XES1046791" s="1"/>
    </row>
    <row r="1046792" s="113" customFormat="1" customHeight="1" spans="8:16373">
      <c r="H1046792" s="117"/>
      <c r="I1046792" s="118"/>
      <c r="J1046792" s="118"/>
      <c r="K1046792" s="118"/>
      <c r="L1046792" s="118"/>
      <c r="M1046792" s="118"/>
      <c r="N1046792" s="118"/>
      <c r="O1046792" s="118"/>
      <c r="XES1046792" s="1"/>
    </row>
    <row r="1046793" s="113" customFormat="1" customHeight="1" spans="8:16373">
      <c r="H1046793" s="117"/>
      <c r="I1046793" s="118"/>
      <c r="J1046793" s="118"/>
      <c r="K1046793" s="118"/>
      <c r="L1046793" s="118"/>
      <c r="M1046793" s="118"/>
      <c r="N1046793" s="118"/>
      <c r="O1046793" s="118"/>
      <c r="XES1046793" s="1"/>
    </row>
    <row r="1046794" s="113" customFormat="1" customHeight="1" spans="8:16373">
      <c r="H1046794" s="117"/>
      <c r="I1046794" s="118"/>
      <c r="J1046794" s="118"/>
      <c r="K1046794" s="118"/>
      <c r="L1046794" s="118"/>
      <c r="M1046794" s="118"/>
      <c r="N1046794" s="118"/>
      <c r="O1046794" s="118"/>
      <c r="XES1046794" s="1"/>
    </row>
    <row r="1046795" s="113" customFormat="1" customHeight="1" spans="8:16373">
      <c r="H1046795" s="117"/>
      <c r="I1046795" s="118"/>
      <c r="J1046795" s="118"/>
      <c r="K1046795" s="118"/>
      <c r="L1046795" s="118"/>
      <c r="M1046795" s="118"/>
      <c r="N1046795" s="118"/>
      <c r="O1046795" s="118"/>
      <c r="XES1046795" s="1"/>
    </row>
    <row r="1046796" s="113" customFormat="1" customHeight="1" spans="8:16373">
      <c r="H1046796" s="117"/>
      <c r="I1046796" s="118"/>
      <c r="J1046796" s="118"/>
      <c r="K1046796" s="118"/>
      <c r="L1046796" s="118"/>
      <c r="M1046796" s="118"/>
      <c r="N1046796" s="118"/>
      <c r="O1046796" s="118"/>
      <c r="XES1046796" s="1"/>
    </row>
    <row r="1046797" s="113" customFormat="1" customHeight="1" spans="8:16373">
      <c r="H1046797" s="117"/>
      <c r="I1046797" s="118"/>
      <c r="J1046797" s="118"/>
      <c r="K1046797" s="118"/>
      <c r="L1046797" s="118"/>
      <c r="M1046797" s="118"/>
      <c r="N1046797" s="118"/>
      <c r="O1046797" s="118"/>
      <c r="XES1046797" s="1"/>
    </row>
    <row r="1046798" s="113" customFormat="1" customHeight="1" spans="8:16373">
      <c r="H1046798" s="117"/>
      <c r="I1046798" s="118"/>
      <c r="J1046798" s="118"/>
      <c r="K1046798" s="118"/>
      <c r="L1046798" s="118"/>
      <c r="M1046798" s="118"/>
      <c r="N1046798" s="118"/>
      <c r="O1046798" s="118"/>
      <c r="XES1046798" s="1"/>
    </row>
    <row r="1046799" s="113" customFormat="1" customHeight="1" spans="8:16373">
      <c r="H1046799" s="117"/>
      <c r="I1046799" s="118"/>
      <c r="J1046799" s="118"/>
      <c r="K1046799" s="118"/>
      <c r="L1046799" s="118"/>
      <c r="M1046799" s="118"/>
      <c r="N1046799" s="118"/>
      <c r="O1046799" s="118"/>
      <c r="XES1046799" s="1"/>
    </row>
    <row r="1046800" s="113" customFormat="1" customHeight="1" spans="8:16373">
      <c r="H1046800" s="117"/>
      <c r="I1046800" s="118"/>
      <c r="J1046800" s="118"/>
      <c r="K1046800" s="118"/>
      <c r="L1046800" s="118"/>
      <c r="M1046800" s="118"/>
      <c r="N1046800" s="118"/>
      <c r="O1046800" s="118"/>
      <c r="XES1046800" s="1"/>
    </row>
    <row r="1046801" s="113" customFormat="1" customHeight="1" spans="8:16373">
      <c r="H1046801" s="117"/>
      <c r="I1046801" s="118"/>
      <c r="J1046801" s="118"/>
      <c r="K1046801" s="118"/>
      <c r="L1046801" s="118"/>
      <c r="M1046801" s="118"/>
      <c r="N1046801" s="118"/>
      <c r="O1046801" s="118"/>
      <c r="XES1046801" s="1"/>
    </row>
    <row r="1046802" s="113" customFormat="1" customHeight="1" spans="8:16373">
      <c r="H1046802" s="117"/>
      <c r="I1046802" s="118"/>
      <c r="J1046802" s="118"/>
      <c r="K1046802" s="118"/>
      <c r="L1046802" s="118"/>
      <c r="M1046802" s="118"/>
      <c r="N1046802" s="118"/>
      <c r="O1046802" s="118"/>
      <c r="XES1046802" s="1"/>
    </row>
    <row r="1046803" s="113" customFormat="1" customHeight="1" spans="8:16373">
      <c r="H1046803" s="117"/>
      <c r="I1046803" s="118"/>
      <c r="J1046803" s="118"/>
      <c r="K1046803" s="118"/>
      <c r="L1046803" s="118"/>
      <c r="M1046803" s="118"/>
      <c r="N1046803" s="118"/>
      <c r="O1046803" s="118"/>
      <c r="XES1046803" s="1"/>
    </row>
    <row r="1046804" s="113" customFormat="1" customHeight="1" spans="8:16373">
      <c r="H1046804" s="117"/>
      <c r="I1046804" s="118"/>
      <c r="J1046804" s="118"/>
      <c r="K1046804" s="118"/>
      <c r="L1046804" s="118"/>
      <c r="M1046804" s="118"/>
      <c r="N1046804" s="118"/>
      <c r="O1046804" s="118"/>
      <c r="XES1046804" s="1"/>
    </row>
    <row r="1046805" s="113" customFormat="1" customHeight="1" spans="8:16373">
      <c r="H1046805" s="117"/>
      <c r="I1046805" s="118"/>
      <c r="J1046805" s="118"/>
      <c r="K1046805" s="118"/>
      <c r="L1046805" s="118"/>
      <c r="M1046805" s="118"/>
      <c r="N1046805" s="118"/>
      <c r="O1046805" s="118"/>
      <c r="XES1046805" s="1"/>
    </row>
    <row r="1046806" s="113" customFormat="1" customHeight="1" spans="8:16373">
      <c r="H1046806" s="117"/>
      <c r="I1046806" s="118"/>
      <c r="J1046806" s="118"/>
      <c r="K1046806" s="118"/>
      <c r="L1046806" s="118"/>
      <c r="M1046806" s="118"/>
      <c r="N1046806" s="118"/>
      <c r="O1046806" s="118"/>
      <c r="XES1046806" s="1"/>
    </row>
    <row r="1046807" s="113" customFormat="1" customHeight="1" spans="8:16373">
      <c r="H1046807" s="117"/>
      <c r="I1046807" s="118"/>
      <c r="J1046807" s="118"/>
      <c r="K1046807" s="118"/>
      <c r="L1046807" s="118"/>
      <c r="M1046807" s="118"/>
      <c r="N1046807" s="118"/>
      <c r="O1046807" s="118"/>
      <c r="XES1046807" s="1"/>
    </row>
    <row r="1046808" s="113" customFormat="1" customHeight="1" spans="8:16373">
      <c r="H1046808" s="117"/>
      <c r="I1046808" s="118"/>
      <c r="J1046808" s="118"/>
      <c r="K1046808" s="118"/>
      <c r="L1046808" s="118"/>
      <c r="M1046808" s="118"/>
      <c r="N1046808" s="118"/>
      <c r="O1046808" s="118"/>
      <c r="XES1046808" s="1"/>
    </row>
    <row r="1046809" s="113" customFormat="1" customHeight="1" spans="8:16373">
      <c r="H1046809" s="117"/>
      <c r="I1046809" s="118"/>
      <c r="J1046809" s="118"/>
      <c r="K1046809" s="118"/>
      <c r="L1046809" s="118"/>
      <c r="M1046809" s="118"/>
      <c r="N1046809" s="118"/>
      <c r="O1046809" s="118"/>
      <c r="XES1046809" s="1"/>
    </row>
    <row r="1046810" s="113" customFormat="1" customHeight="1" spans="8:16373">
      <c r="H1046810" s="117"/>
      <c r="I1046810" s="118"/>
      <c r="J1046810" s="118"/>
      <c r="K1046810" s="118"/>
      <c r="L1046810" s="118"/>
      <c r="M1046810" s="118"/>
      <c r="N1046810" s="118"/>
      <c r="O1046810" s="118"/>
      <c r="XES1046810" s="1"/>
    </row>
    <row r="1046811" s="113" customFormat="1" customHeight="1" spans="8:16373">
      <c r="H1046811" s="117"/>
      <c r="I1046811" s="118"/>
      <c r="J1046811" s="118"/>
      <c r="K1046811" s="118"/>
      <c r="L1046811" s="118"/>
      <c r="M1046811" s="118"/>
      <c r="N1046811" s="118"/>
      <c r="O1046811" s="118"/>
      <c r="XES1046811" s="1"/>
    </row>
    <row r="1046812" s="113" customFormat="1" customHeight="1" spans="8:16373">
      <c r="H1046812" s="117"/>
      <c r="I1046812" s="118"/>
      <c r="J1046812" s="118"/>
      <c r="K1046812" s="118"/>
      <c r="L1046812" s="118"/>
      <c r="M1046812" s="118"/>
      <c r="N1046812" s="118"/>
      <c r="O1046812" s="118"/>
      <c r="XES1046812" s="1"/>
    </row>
    <row r="1046813" s="113" customFormat="1" customHeight="1" spans="8:16373">
      <c r="H1046813" s="117"/>
      <c r="I1046813" s="118"/>
      <c r="J1046813" s="118"/>
      <c r="K1046813" s="118"/>
      <c r="L1046813" s="118"/>
      <c r="M1046813" s="118"/>
      <c r="N1046813" s="118"/>
      <c r="O1046813" s="118"/>
      <c r="XES1046813" s="1"/>
    </row>
    <row r="1046814" s="113" customFormat="1" customHeight="1" spans="8:16373">
      <c r="H1046814" s="117"/>
      <c r="I1046814" s="118"/>
      <c r="J1046814" s="118"/>
      <c r="K1046814" s="118"/>
      <c r="L1046814" s="118"/>
      <c r="M1046814" s="118"/>
      <c r="N1046814" s="118"/>
      <c r="O1046814" s="118"/>
      <c r="XES1046814" s="1"/>
    </row>
    <row r="1046815" s="113" customFormat="1" customHeight="1" spans="8:16373">
      <c r="H1046815" s="117"/>
      <c r="I1046815" s="118"/>
      <c r="J1046815" s="118"/>
      <c r="K1046815" s="118"/>
      <c r="L1046815" s="118"/>
      <c r="M1046815" s="118"/>
      <c r="N1046815" s="118"/>
      <c r="O1046815" s="118"/>
      <c r="XES1046815" s="1"/>
    </row>
    <row r="1046816" s="113" customFormat="1" customHeight="1" spans="8:16373">
      <c r="H1046816" s="117"/>
      <c r="I1046816" s="118"/>
      <c r="J1046816" s="118"/>
      <c r="K1046816" s="118"/>
      <c r="L1046816" s="118"/>
      <c r="M1046816" s="118"/>
      <c r="N1046816" s="118"/>
      <c r="O1046816" s="118"/>
      <c r="XES1046816" s="1"/>
    </row>
    <row r="1046817" s="113" customFormat="1" customHeight="1" spans="8:16373">
      <c r="H1046817" s="117"/>
      <c r="I1046817" s="118"/>
      <c r="J1046817" s="118"/>
      <c r="K1046817" s="118"/>
      <c r="L1046817" s="118"/>
      <c r="M1046817" s="118"/>
      <c r="N1046817" s="118"/>
      <c r="O1046817" s="118"/>
      <c r="XES1046817" s="1"/>
    </row>
    <row r="1046818" s="113" customFormat="1" customHeight="1" spans="8:16373">
      <c r="H1046818" s="117"/>
      <c r="I1046818" s="118"/>
      <c r="J1046818" s="118"/>
      <c r="K1046818" s="118"/>
      <c r="L1046818" s="118"/>
      <c r="M1046818" s="118"/>
      <c r="N1046818" s="118"/>
      <c r="O1046818" s="118"/>
      <c r="XES1046818" s="1"/>
    </row>
    <row r="1046819" s="113" customFormat="1" customHeight="1" spans="8:16373">
      <c r="H1046819" s="117"/>
      <c r="I1046819" s="118"/>
      <c r="J1046819" s="118"/>
      <c r="K1046819" s="118"/>
      <c r="L1046819" s="118"/>
      <c r="M1046819" s="118"/>
      <c r="N1046819" s="118"/>
      <c r="O1046819" s="118"/>
      <c r="XES1046819" s="1"/>
    </row>
    <row r="1046820" s="113" customFormat="1" customHeight="1" spans="8:16373">
      <c r="H1046820" s="117"/>
      <c r="I1046820" s="118"/>
      <c r="J1046820" s="118"/>
      <c r="K1046820" s="118"/>
      <c r="L1046820" s="118"/>
      <c r="M1046820" s="118"/>
      <c r="N1046820" s="118"/>
      <c r="O1046820" s="118"/>
      <c r="XES1046820" s="1"/>
    </row>
    <row r="1046821" s="113" customFormat="1" customHeight="1" spans="8:16373">
      <c r="H1046821" s="117"/>
      <c r="I1046821" s="118"/>
      <c r="J1046821" s="118"/>
      <c r="K1046821" s="118"/>
      <c r="L1046821" s="118"/>
      <c r="M1046821" s="118"/>
      <c r="N1046821" s="118"/>
      <c r="O1046821" s="118"/>
      <c r="XES1046821" s="1"/>
    </row>
    <row r="1046822" s="113" customFormat="1" customHeight="1" spans="8:16373">
      <c r="H1046822" s="117"/>
      <c r="I1046822" s="118"/>
      <c r="J1046822" s="118"/>
      <c r="K1046822" s="118"/>
      <c r="L1046822" s="118"/>
      <c r="M1046822" s="118"/>
      <c r="N1046822" s="118"/>
      <c r="O1046822" s="118"/>
      <c r="XES1046822" s="1"/>
    </row>
    <row r="1046823" s="113" customFormat="1" customHeight="1" spans="8:16373">
      <c r="H1046823" s="117"/>
      <c r="I1046823" s="118"/>
      <c r="J1046823" s="118"/>
      <c r="K1046823" s="118"/>
      <c r="L1046823" s="118"/>
      <c r="M1046823" s="118"/>
      <c r="N1046823" s="118"/>
      <c r="O1046823" s="118"/>
      <c r="XES1046823" s="1"/>
    </row>
    <row r="1046824" s="113" customFormat="1" customHeight="1" spans="8:16373">
      <c r="H1046824" s="117"/>
      <c r="I1046824" s="118"/>
      <c r="J1046824" s="118"/>
      <c r="K1046824" s="118"/>
      <c r="L1046824" s="118"/>
      <c r="M1046824" s="118"/>
      <c r="N1046824" s="118"/>
      <c r="O1046824" s="118"/>
      <c r="XES1046824" s="1"/>
    </row>
    <row r="1046825" s="113" customFormat="1" customHeight="1" spans="8:16373">
      <c r="H1046825" s="117"/>
      <c r="I1046825" s="118"/>
      <c r="J1046825" s="118"/>
      <c r="K1046825" s="118"/>
      <c r="L1046825" s="118"/>
      <c r="M1046825" s="118"/>
      <c r="N1046825" s="118"/>
      <c r="O1046825" s="118"/>
      <c r="XES1046825" s="1"/>
    </row>
    <row r="1046826" s="113" customFormat="1" customHeight="1" spans="8:16373">
      <c r="H1046826" s="117"/>
      <c r="I1046826" s="118"/>
      <c r="J1046826" s="118"/>
      <c r="K1046826" s="118"/>
      <c r="L1046826" s="118"/>
      <c r="M1046826" s="118"/>
      <c r="N1046826" s="118"/>
      <c r="O1046826" s="118"/>
      <c r="XES1046826" s="1"/>
    </row>
    <row r="1046827" s="113" customFormat="1" customHeight="1" spans="8:16373">
      <c r="H1046827" s="117"/>
      <c r="I1046827" s="118"/>
      <c r="J1046827" s="118"/>
      <c r="K1046827" s="118"/>
      <c r="L1046827" s="118"/>
      <c r="M1046827" s="118"/>
      <c r="N1046827" s="118"/>
      <c r="O1046827" s="118"/>
      <c r="XES1046827" s="1"/>
    </row>
    <row r="1046828" s="113" customFormat="1" customHeight="1" spans="8:16373">
      <c r="H1046828" s="117"/>
      <c r="I1046828" s="118"/>
      <c r="J1046828" s="118"/>
      <c r="K1046828" s="118"/>
      <c r="L1046828" s="118"/>
      <c r="M1046828" s="118"/>
      <c r="N1046828" s="118"/>
      <c r="O1046828" s="118"/>
      <c r="XES1046828" s="1"/>
    </row>
    <row r="1046829" s="113" customFormat="1" customHeight="1" spans="8:16373">
      <c r="H1046829" s="117"/>
      <c r="I1046829" s="118"/>
      <c r="J1046829" s="118"/>
      <c r="K1046829" s="118"/>
      <c r="L1046829" s="118"/>
      <c r="M1046829" s="118"/>
      <c r="N1046829" s="118"/>
      <c r="O1046829" s="118"/>
      <c r="XES1046829" s="1"/>
    </row>
    <row r="1046830" s="113" customFormat="1" customHeight="1" spans="8:16373">
      <c r="H1046830" s="117"/>
      <c r="I1046830" s="118"/>
      <c r="J1046830" s="118"/>
      <c r="K1046830" s="118"/>
      <c r="L1046830" s="118"/>
      <c r="M1046830" s="118"/>
      <c r="N1046830" s="118"/>
      <c r="O1046830" s="118"/>
      <c r="XES1046830" s="1"/>
    </row>
    <row r="1046831" s="113" customFormat="1" customHeight="1" spans="8:16373">
      <c r="H1046831" s="117"/>
      <c r="I1046831" s="118"/>
      <c r="J1046831" s="118"/>
      <c r="K1046831" s="118"/>
      <c r="L1046831" s="118"/>
      <c r="M1046831" s="118"/>
      <c r="N1046831" s="118"/>
      <c r="O1046831" s="118"/>
      <c r="XES1046831" s="1"/>
    </row>
    <row r="1046832" s="113" customFormat="1" customHeight="1" spans="8:16373">
      <c r="H1046832" s="117"/>
      <c r="I1046832" s="118"/>
      <c r="J1046832" s="118"/>
      <c r="K1046832" s="118"/>
      <c r="L1046832" s="118"/>
      <c r="M1046832" s="118"/>
      <c r="N1046832" s="118"/>
      <c r="O1046832" s="118"/>
      <c r="XES1046832" s="1"/>
    </row>
    <row r="1046833" s="113" customFormat="1" customHeight="1" spans="8:16373">
      <c r="H1046833" s="117"/>
      <c r="I1046833" s="118"/>
      <c r="J1046833" s="118"/>
      <c r="K1046833" s="118"/>
      <c r="L1046833" s="118"/>
      <c r="M1046833" s="118"/>
      <c r="N1046833" s="118"/>
      <c r="O1046833" s="118"/>
      <c r="XES1046833" s="1"/>
    </row>
    <row r="1046834" s="113" customFormat="1" customHeight="1" spans="8:16373">
      <c r="H1046834" s="117"/>
      <c r="I1046834" s="118"/>
      <c r="J1046834" s="118"/>
      <c r="K1046834" s="118"/>
      <c r="L1046834" s="118"/>
      <c r="M1046834" s="118"/>
      <c r="N1046834" s="118"/>
      <c r="O1046834" s="118"/>
      <c r="XES1046834" s="1"/>
    </row>
    <row r="1046835" s="113" customFormat="1" customHeight="1" spans="8:16373">
      <c r="H1046835" s="117"/>
      <c r="I1046835" s="118"/>
      <c r="J1046835" s="118"/>
      <c r="K1046835" s="118"/>
      <c r="L1046835" s="118"/>
      <c r="M1046835" s="118"/>
      <c r="N1046835" s="118"/>
      <c r="O1046835" s="118"/>
      <c r="XES1046835" s="1"/>
    </row>
    <row r="1046836" s="113" customFormat="1" customHeight="1" spans="8:16373">
      <c r="H1046836" s="117"/>
      <c r="I1046836" s="118"/>
      <c r="J1046836" s="118"/>
      <c r="K1046836" s="118"/>
      <c r="L1046836" s="118"/>
      <c r="M1046836" s="118"/>
      <c r="N1046836" s="118"/>
      <c r="O1046836" s="118"/>
      <c r="XES1046836" s="1"/>
    </row>
    <row r="1046837" s="113" customFormat="1" customHeight="1" spans="8:16373">
      <c r="H1046837" s="117"/>
      <c r="I1046837" s="118"/>
      <c r="J1046837" s="118"/>
      <c r="K1046837" s="118"/>
      <c r="L1046837" s="118"/>
      <c r="M1046837" s="118"/>
      <c r="N1046837" s="118"/>
      <c r="O1046837" s="118"/>
      <c r="XES1046837" s="1"/>
    </row>
    <row r="1046838" s="113" customFormat="1" customHeight="1" spans="8:16373">
      <c r="H1046838" s="117"/>
      <c r="I1046838" s="118"/>
      <c r="J1046838" s="118"/>
      <c r="K1046838" s="118"/>
      <c r="L1046838" s="118"/>
      <c r="M1046838" s="118"/>
      <c r="N1046838" s="118"/>
      <c r="O1046838" s="118"/>
      <c r="XES1046838" s="1"/>
    </row>
    <row r="1046839" s="113" customFormat="1" customHeight="1" spans="8:16373">
      <c r="H1046839" s="117"/>
      <c r="I1046839" s="118"/>
      <c r="J1046839" s="118"/>
      <c r="K1046839" s="118"/>
      <c r="L1046839" s="118"/>
      <c r="M1046839" s="118"/>
      <c r="N1046839" s="118"/>
      <c r="O1046839" s="118"/>
      <c r="XES1046839" s="1"/>
    </row>
    <row r="1046840" s="113" customFormat="1" customHeight="1" spans="8:16373">
      <c r="H1046840" s="117"/>
      <c r="I1046840" s="118"/>
      <c r="J1046840" s="118"/>
      <c r="K1046840" s="118"/>
      <c r="L1046840" s="118"/>
      <c r="M1046840" s="118"/>
      <c r="N1046840" s="118"/>
      <c r="O1046840" s="118"/>
      <c r="XES1046840" s="1"/>
    </row>
    <row r="1046841" s="113" customFormat="1" customHeight="1" spans="8:16373">
      <c r="H1046841" s="117"/>
      <c r="I1046841" s="118"/>
      <c r="J1046841" s="118"/>
      <c r="K1046841" s="118"/>
      <c r="L1046841" s="118"/>
      <c r="M1046841" s="118"/>
      <c r="N1046841" s="118"/>
      <c r="O1046841" s="118"/>
      <c r="XES1046841" s="1"/>
    </row>
    <row r="1046842" s="113" customFormat="1" customHeight="1" spans="8:16373">
      <c r="H1046842" s="117"/>
      <c r="I1046842" s="118"/>
      <c r="J1046842" s="118"/>
      <c r="K1046842" s="118"/>
      <c r="L1046842" s="118"/>
      <c r="M1046842" s="118"/>
      <c r="N1046842" s="118"/>
      <c r="O1046842" s="118"/>
      <c r="XES1046842" s="1"/>
    </row>
    <row r="1046843" s="113" customFormat="1" customHeight="1" spans="8:16373">
      <c r="H1046843" s="117"/>
      <c r="I1046843" s="118"/>
      <c r="J1046843" s="118"/>
      <c r="K1046843" s="118"/>
      <c r="L1046843" s="118"/>
      <c r="M1046843" s="118"/>
      <c r="N1046843" s="118"/>
      <c r="O1046843" s="118"/>
      <c r="XES1046843" s="1"/>
    </row>
    <row r="1046844" s="113" customFormat="1" customHeight="1" spans="8:16373">
      <c r="H1046844" s="117"/>
      <c r="I1046844" s="118"/>
      <c r="J1046844" s="118"/>
      <c r="K1046844" s="118"/>
      <c r="L1046844" s="118"/>
      <c r="M1046844" s="118"/>
      <c r="N1046844" s="118"/>
      <c r="O1046844" s="118"/>
      <c r="XES1046844" s="1"/>
    </row>
    <row r="1046845" s="113" customFormat="1" customHeight="1" spans="8:16373">
      <c r="H1046845" s="117"/>
      <c r="I1046845" s="118"/>
      <c r="J1046845" s="118"/>
      <c r="K1046845" s="118"/>
      <c r="L1046845" s="118"/>
      <c r="M1046845" s="118"/>
      <c r="N1046845" s="118"/>
      <c r="O1046845" s="118"/>
      <c r="XES1046845" s="1"/>
    </row>
    <row r="1046846" s="113" customFormat="1" customHeight="1" spans="8:16373">
      <c r="H1046846" s="117"/>
      <c r="I1046846" s="118"/>
      <c r="J1046846" s="118"/>
      <c r="K1046846" s="118"/>
      <c r="L1046846" s="118"/>
      <c r="M1046846" s="118"/>
      <c r="N1046846" s="118"/>
      <c r="O1046846" s="118"/>
      <c r="XES1046846" s="1"/>
    </row>
    <row r="1046847" s="113" customFormat="1" customHeight="1" spans="8:16373">
      <c r="H1046847" s="117"/>
      <c r="I1046847" s="118"/>
      <c r="J1046847" s="118"/>
      <c r="K1046847" s="118"/>
      <c r="L1046847" s="118"/>
      <c r="M1046847" s="118"/>
      <c r="N1046847" s="118"/>
      <c r="O1046847" s="118"/>
      <c r="XES1046847" s="1"/>
    </row>
    <row r="1046848" s="113" customFormat="1" customHeight="1" spans="8:16373">
      <c r="H1046848" s="117"/>
      <c r="I1046848" s="118"/>
      <c r="J1046848" s="118"/>
      <c r="K1046848" s="118"/>
      <c r="L1046848" s="118"/>
      <c r="M1046848" s="118"/>
      <c r="N1046848" s="118"/>
      <c r="O1046848" s="118"/>
      <c r="XES1046848" s="1"/>
    </row>
    <row r="1046849" s="113" customFormat="1" customHeight="1" spans="8:16373">
      <c r="H1046849" s="117"/>
      <c r="I1046849" s="118"/>
      <c r="J1046849" s="118"/>
      <c r="K1046849" s="118"/>
      <c r="L1046849" s="118"/>
      <c r="M1046849" s="118"/>
      <c r="N1046849" s="118"/>
      <c r="O1046849" s="118"/>
      <c r="XES1046849" s="1"/>
    </row>
    <row r="1046850" s="113" customFormat="1" customHeight="1" spans="8:16373">
      <c r="H1046850" s="117"/>
      <c r="I1046850" s="118"/>
      <c r="J1046850" s="118"/>
      <c r="K1046850" s="118"/>
      <c r="L1046850" s="118"/>
      <c r="M1046850" s="118"/>
      <c r="N1046850" s="118"/>
      <c r="O1046850" s="118"/>
      <c r="XES1046850" s="1"/>
    </row>
    <row r="1046851" s="113" customFormat="1" customHeight="1" spans="8:16373">
      <c r="H1046851" s="117"/>
      <c r="I1046851" s="118"/>
      <c r="J1046851" s="118"/>
      <c r="K1046851" s="118"/>
      <c r="L1046851" s="118"/>
      <c r="M1046851" s="118"/>
      <c r="N1046851" s="118"/>
      <c r="O1046851" s="118"/>
      <c r="XES1046851" s="1"/>
    </row>
    <row r="1046852" s="113" customFormat="1" customHeight="1" spans="8:16373">
      <c r="H1046852" s="117"/>
      <c r="I1046852" s="118"/>
      <c r="J1046852" s="118"/>
      <c r="K1046852" s="118"/>
      <c r="L1046852" s="118"/>
      <c r="M1046852" s="118"/>
      <c r="N1046852" s="118"/>
      <c r="O1046852" s="118"/>
      <c r="XES1046852" s="1"/>
    </row>
    <row r="1046853" s="113" customFormat="1" customHeight="1" spans="8:16373">
      <c r="H1046853" s="117"/>
      <c r="I1046853" s="118"/>
      <c r="J1046853" s="118"/>
      <c r="K1046853" s="118"/>
      <c r="L1046853" s="118"/>
      <c r="M1046853" s="118"/>
      <c r="N1046853" s="118"/>
      <c r="O1046853" s="118"/>
      <c r="XES1046853" s="1"/>
    </row>
    <row r="1046854" s="113" customFormat="1" customHeight="1" spans="8:16373">
      <c r="H1046854" s="117"/>
      <c r="I1046854" s="118"/>
      <c r="J1046854" s="118"/>
      <c r="K1046854" s="118"/>
      <c r="L1046854" s="118"/>
      <c r="M1046854" s="118"/>
      <c r="N1046854" s="118"/>
      <c r="O1046854" s="118"/>
      <c r="XES1046854" s="1"/>
    </row>
    <row r="1046855" s="113" customFormat="1" customHeight="1" spans="8:16373">
      <c r="H1046855" s="117"/>
      <c r="I1046855" s="118"/>
      <c r="J1046855" s="118"/>
      <c r="K1046855" s="118"/>
      <c r="L1046855" s="118"/>
      <c r="M1046855" s="118"/>
      <c r="N1046855" s="118"/>
      <c r="O1046855" s="118"/>
      <c r="XES1046855" s="1"/>
    </row>
    <row r="1046856" s="113" customFormat="1" customHeight="1" spans="8:16373">
      <c r="H1046856" s="117"/>
      <c r="I1046856" s="118"/>
      <c r="J1046856" s="118"/>
      <c r="K1046856" s="118"/>
      <c r="L1046856" s="118"/>
      <c r="M1046856" s="118"/>
      <c r="N1046856" s="118"/>
      <c r="O1046856" s="118"/>
      <c r="XES1046856" s="1"/>
    </row>
    <row r="1046857" s="113" customFormat="1" customHeight="1" spans="8:16373">
      <c r="H1046857" s="117"/>
      <c r="I1046857" s="118"/>
      <c r="J1046857" s="118"/>
      <c r="K1046857" s="118"/>
      <c r="L1046857" s="118"/>
      <c r="M1046857" s="118"/>
      <c r="N1046857" s="118"/>
      <c r="O1046857" s="118"/>
      <c r="XES1046857" s="1"/>
    </row>
    <row r="1046858" s="113" customFormat="1" customHeight="1" spans="8:16373">
      <c r="H1046858" s="117"/>
      <c r="I1046858" s="118"/>
      <c r="J1046858" s="118"/>
      <c r="K1046858" s="118"/>
      <c r="L1046858" s="118"/>
      <c r="M1046858" s="118"/>
      <c r="N1046858" s="118"/>
      <c r="O1046858" s="118"/>
      <c r="XES1046858" s="1"/>
    </row>
    <row r="1046859" s="113" customFormat="1" customHeight="1" spans="8:16373">
      <c r="H1046859" s="117"/>
      <c r="I1046859" s="118"/>
      <c r="J1046859" s="118"/>
      <c r="K1046859" s="118"/>
      <c r="L1046859" s="118"/>
      <c r="M1046859" s="118"/>
      <c r="N1046859" s="118"/>
      <c r="O1046859" s="118"/>
      <c r="XES1046859" s="1"/>
    </row>
    <row r="1046860" s="113" customFormat="1" customHeight="1" spans="8:16373">
      <c r="H1046860" s="117"/>
      <c r="I1046860" s="118"/>
      <c r="J1046860" s="118"/>
      <c r="K1046860" s="118"/>
      <c r="L1046860" s="118"/>
      <c r="M1046860" s="118"/>
      <c r="N1046860" s="118"/>
      <c r="O1046860" s="118"/>
      <c r="XES1046860" s="1"/>
    </row>
    <row r="1046861" s="113" customFormat="1" customHeight="1" spans="8:16373">
      <c r="H1046861" s="117"/>
      <c r="I1046861" s="118"/>
      <c r="J1046861" s="118"/>
      <c r="K1046861" s="118"/>
      <c r="L1046861" s="118"/>
      <c r="M1046861" s="118"/>
      <c r="N1046861" s="118"/>
      <c r="O1046861" s="118"/>
      <c r="XES1046861" s="1"/>
    </row>
    <row r="1046862" s="113" customFormat="1" customHeight="1" spans="8:16373">
      <c r="H1046862" s="117"/>
      <c r="I1046862" s="118"/>
      <c r="J1046862" s="118"/>
      <c r="K1046862" s="118"/>
      <c r="L1046862" s="118"/>
      <c r="M1046862" s="118"/>
      <c r="N1046862" s="118"/>
      <c r="O1046862" s="118"/>
      <c r="XES1046862" s="1"/>
    </row>
    <row r="1046863" s="113" customFormat="1" customHeight="1" spans="8:16373">
      <c r="H1046863" s="117"/>
      <c r="I1046863" s="118"/>
      <c r="J1046863" s="118"/>
      <c r="K1046863" s="118"/>
      <c r="L1046863" s="118"/>
      <c r="M1046863" s="118"/>
      <c r="N1046863" s="118"/>
      <c r="O1046863" s="118"/>
      <c r="XES1046863" s="1"/>
    </row>
    <row r="1046864" s="113" customFormat="1" customHeight="1" spans="8:16373">
      <c r="H1046864" s="117"/>
      <c r="I1046864" s="118"/>
      <c r="J1046864" s="118"/>
      <c r="K1046864" s="118"/>
      <c r="L1046864" s="118"/>
      <c r="M1046864" s="118"/>
      <c r="N1046864" s="118"/>
      <c r="O1046864" s="118"/>
      <c r="XES1046864" s="1"/>
    </row>
    <row r="1046865" s="113" customFormat="1" customHeight="1" spans="8:16373">
      <c r="H1046865" s="117"/>
      <c r="I1046865" s="118"/>
      <c r="J1046865" s="118"/>
      <c r="K1046865" s="118"/>
      <c r="L1046865" s="118"/>
      <c r="M1046865" s="118"/>
      <c r="N1046865" s="118"/>
      <c r="O1046865" s="118"/>
      <c r="XES1046865" s="1"/>
    </row>
    <row r="1046866" s="113" customFormat="1" customHeight="1" spans="8:16373">
      <c r="H1046866" s="117"/>
      <c r="I1046866" s="118"/>
      <c r="J1046866" s="118"/>
      <c r="K1046866" s="118"/>
      <c r="L1046866" s="118"/>
      <c r="M1046866" s="118"/>
      <c r="N1046866" s="118"/>
      <c r="O1046866" s="118"/>
      <c r="XES1046866" s="1"/>
    </row>
    <row r="1046867" s="113" customFormat="1" customHeight="1" spans="8:16373">
      <c r="H1046867" s="117"/>
      <c r="I1046867" s="118"/>
      <c r="J1046867" s="118"/>
      <c r="K1046867" s="118"/>
      <c r="L1046867" s="118"/>
      <c r="M1046867" s="118"/>
      <c r="N1046867" s="118"/>
      <c r="O1046867" s="118"/>
      <c r="XES1046867" s="1"/>
    </row>
    <row r="1046868" s="113" customFormat="1" customHeight="1" spans="8:16373">
      <c r="H1046868" s="117"/>
      <c r="I1046868" s="118"/>
      <c r="J1046868" s="118"/>
      <c r="K1046868" s="118"/>
      <c r="L1046868" s="118"/>
      <c r="M1046868" s="118"/>
      <c r="N1046868" s="118"/>
      <c r="O1046868" s="118"/>
      <c r="XES1046868" s="1"/>
    </row>
    <row r="1046869" s="113" customFormat="1" customHeight="1" spans="8:16373">
      <c r="H1046869" s="117"/>
      <c r="I1046869" s="118"/>
      <c r="J1046869" s="118"/>
      <c r="K1046869" s="118"/>
      <c r="L1046869" s="118"/>
      <c r="M1046869" s="118"/>
      <c r="N1046869" s="118"/>
      <c r="O1046869" s="118"/>
      <c r="XES1046869" s="1"/>
    </row>
    <row r="1046870" s="113" customFormat="1" customHeight="1" spans="8:16373">
      <c r="H1046870" s="117"/>
      <c r="I1046870" s="118"/>
      <c r="J1046870" s="118"/>
      <c r="K1046870" s="118"/>
      <c r="L1046870" s="118"/>
      <c r="M1046870" s="118"/>
      <c r="N1046870" s="118"/>
      <c r="O1046870" s="118"/>
      <c r="XES1046870" s="1"/>
    </row>
    <row r="1046871" s="113" customFormat="1" customHeight="1" spans="8:16373">
      <c r="H1046871" s="117"/>
      <c r="I1046871" s="118"/>
      <c r="J1046871" s="118"/>
      <c r="K1046871" s="118"/>
      <c r="L1046871" s="118"/>
      <c r="M1046871" s="118"/>
      <c r="N1046871" s="118"/>
      <c r="O1046871" s="118"/>
      <c r="XES1046871" s="1"/>
    </row>
    <row r="1046872" s="113" customFormat="1" customHeight="1" spans="8:16373">
      <c r="H1046872" s="117"/>
      <c r="I1046872" s="118"/>
      <c r="J1046872" s="118"/>
      <c r="K1046872" s="118"/>
      <c r="L1046872" s="118"/>
      <c r="M1046872" s="118"/>
      <c r="N1046872" s="118"/>
      <c r="O1046872" s="118"/>
      <c r="XES1046872" s="1"/>
    </row>
    <row r="1046873" s="113" customFormat="1" customHeight="1" spans="8:16373">
      <c r="H1046873" s="117"/>
      <c r="I1046873" s="118"/>
      <c r="J1046873" s="118"/>
      <c r="K1046873" s="118"/>
      <c r="L1046873" s="118"/>
      <c r="M1046873" s="118"/>
      <c r="N1046873" s="118"/>
      <c r="O1046873" s="118"/>
      <c r="XES1046873" s="1"/>
    </row>
    <row r="1046874" s="113" customFormat="1" customHeight="1" spans="8:16373">
      <c r="H1046874" s="117"/>
      <c r="I1046874" s="118"/>
      <c r="J1046874" s="118"/>
      <c r="K1046874" s="118"/>
      <c r="L1046874" s="118"/>
      <c r="M1046874" s="118"/>
      <c r="N1046874" s="118"/>
      <c r="O1046874" s="118"/>
      <c r="XES1046874" s="1"/>
    </row>
    <row r="1046875" s="113" customFormat="1" customHeight="1" spans="8:16373">
      <c r="H1046875" s="117"/>
      <c r="I1046875" s="118"/>
      <c r="J1046875" s="118"/>
      <c r="K1046875" s="118"/>
      <c r="L1046875" s="118"/>
      <c r="M1046875" s="118"/>
      <c r="N1046875" s="118"/>
      <c r="O1046875" s="118"/>
      <c r="XES1046875" s="1"/>
    </row>
    <row r="1046876" s="113" customFormat="1" customHeight="1" spans="8:16373">
      <c r="H1046876" s="117"/>
      <c r="I1046876" s="118"/>
      <c r="J1046876" s="118"/>
      <c r="K1046876" s="118"/>
      <c r="L1046876" s="118"/>
      <c r="M1046876" s="118"/>
      <c r="N1046876" s="118"/>
      <c r="O1046876" s="118"/>
      <c r="XES1046876" s="1"/>
    </row>
    <row r="1046877" s="113" customFormat="1" customHeight="1" spans="8:16373">
      <c r="H1046877" s="117"/>
      <c r="I1046877" s="118"/>
      <c r="J1046877" s="118"/>
      <c r="K1046877" s="118"/>
      <c r="L1046877" s="118"/>
      <c r="M1046877" s="118"/>
      <c r="N1046877" s="118"/>
      <c r="O1046877" s="118"/>
      <c r="XES1046877" s="1"/>
    </row>
    <row r="1046878" s="113" customFormat="1" customHeight="1" spans="8:16373">
      <c r="H1046878" s="117"/>
      <c r="I1046878" s="118"/>
      <c r="J1046878" s="118"/>
      <c r="K1046878" s="118"/>
      <c r="L1046878" s="118"/>
      <c r="M1046878" s="118"/>
      <c r="N1046878" s="118"/>
      <c r="O1046878" s="118"/>
      <c r="XES1046878" s="1"/>
    </row>
    <row r="1046879" s="113" customFormat="1" customHeight="1" spans="8:16373">
      <c r="H1046879" s="117"/>
      <c r="I1046879" s="118"/>
      <c r="J1046879" s="118"/>
      <c r="K1046879" s="118"/>
      <c r="L1046879" s="118"/>
      <c r="M1046879" s="118"/>
      <c r="N1046879" s="118"/>
      <c r="O1046879" s="118"/>
      <c r="XES1046879" s="1"/>
    </row>
    <row r="1046880" s="113" customFormat="1" customHeight="1" spans="8:16373">
      <c r="H1046880" s="117"/>
      <c r="I1046880" s="118"/>
      <c r="J1046880" s="118"/>
      <c r="K1046880" s="118"/>
      <c r="L1046880" s="118"/>
      <c r="M1046880" s="118"/>
      <c r="N1046880" s="118"/>
      <c r="O1046880" s="118"/>
      <c r="XES1046880" s="1"/>
    </row>
    <row r="1046881" s="113" customFormat="1" customHeight="1" spans="8:16373">
      <c r="H1046881" s="117"/>
      <c r="I1046881" s="118"/>
      <c r="J1046881" s="118"/>
      <c r="K1046881" s="118"/>
      <c r="L1046881" s="118"/>
      <c r="M1046881" s="118"/>
      <c r="N1046881" s="118"/>
      <c r="O1046881" s="118"/>
      <c r="XES1046881" s="1"/>
    </row>
    <row r="1046882" s="113" customFormat="1" customHeight="1" spans="8:16373">
      <c r="H1046882" s="117"/>
      <c r="I1046882" s="118"/>
      <c r="J1046882" s="118"/>
      <c r="K1046882" s="118"/>
      <c r="L1046882" s="118"/>
      <c r="M1046882" s="118"/>
      <c r="N1046882" s="118"/>
      <c r="O1046882" s="118"/>
      <c r="XES1046882" s="1"/>
    </row>
    <row r="1046883" s="113" customFormat="1" customHeight="1" spans="8:16373">
      <c r="H1046883" s="117"/>
      <c r="I1046883" s="118"/>
      <c r="J1046883" s="118"/>
      <c r="K1046883" s="118"/>
      <c r="L1046883" s="118"/>
      <c r="M1046883" s="118"/>
      <c r="N1046883" s="118"/>
      <c r="O1046883" s="118"/>
      <c r="XES1046883" s="1"/>
    </row>
    <row r="1046884" s="113" customFormat="1" customHeight="1" spans="8:16373">
      <c r="H1046884" s="117"/>
      <c r="I1046884" s="118"/>
      <c r="J1046884" s="118"/>
      <c r="K1046884" s="118"/>
      <c r="L1046884" s="118"/>
      <c r="M1046884" s="118"/>
      <c r="N1046884" s="118"/>
      <c r="O1046884" s="118"/>
      <c r="XES1046884" s="1"/>
    </row>
    <row r="1046885" s="113" customFormat="1" customHeight="1" spans="8:16373">
      <c r="H1046885" s="117"/>
      <c r="I1046885" s="118"/>
      <c r="J1046885" s="118"/>
      <c r="K1046885" s="118"/>
      <c r="L1046885" s="118"/>
      <c r="M1046885" s="118"/>
      <c r="N1046885" s="118"/>
      <c r="O1046885" s="118"/>
      <c r="XES1046885" s="1"/>
    </row>
    <row r="1046886" s="113" customFormat="1" customHeight="1" spans="8:16373">
      <c r="H1046886" s="117"/>
      <c r="I1046886" s="118"/>
      <c r="J1046886" s="118"/>
      <c r="K1046886" s="118"/>
      <c r="L1046886" s="118"/>
      <c r="M1046886" s="118"/>
      <c r="N1046886" s="118"/>
      <c r="O1046886" s="118"/>
      <c r="XES1046886" s="1"/>
    </row>
    <row r="1046887" s="113" customFormat="1" customHeight="1" spans="8:16373">
      <c r="H1046887" s="117"/>
      <c r="I1046887" s="118"/>
      <c r="J1046887" s="118"/>
      <c r="K1046887" s="118"/>
      <c r="L1046887" s="118"/>
      <c r="M1046887" s="118"/>
      <c r="N1046887" s="118"/>
      <c r="O1046887" s="118"/>
      <c r="XES1046887" s="1"/>
    </row>
    <row r="1046888" s="113" customFormat="1" customHeight="1" spans="8:16373">
      <c r="H1046888" s="117"/>
      <c r="I1046888" s="118"/>
      <c r="J1046888" s="118"/>
      <c r="K1046888" s="118"/>
      <c r="L1046888" s="118"/>
      <c r="M1046888" s="118"/>
      <c r="N1046888" s="118"/>
      <c r="O1046888" s="118"/>
      <c r="XES1046888" s="1"/>
    </row>
    <row r="1046889" s="113" customFormat="1" customHeight="1" spans="8:16373">
      <c r="H1046889" s="117"/>
      <c r="I1046889" s="118"/>
      <c r="J1046889" s="118"/>
      <c r="K1046889" s="118"/>
      <c r="L1046889" s="118"/>
      <c r="M1046889" s="118"/>
      <c r="N1046889" s="118"/>
      <c r="O1046889" s="118"/>
      <c r="XES1046889" s="1"/>
    </row>
    <row r="1046890" s="113" customFormat="1" customHeight="1" spans="8:16373">
      <c r="H1046890" s="117"/>
      <c r="I1046890" s="118"/>
      <c r="J1046890" s="118"/>
      <c r="K1046890" s="118"/>
      <c r="L1046890" s="118"/>
      <c r="M1046890" s="118"/>
      <c r="N1046890" s="118"/>
      <c r="O1046890" s="118"/>
      <c r="XES1046890" s="1"/>
    </row>
    <row r="1046891" s="113" customFormat="1" customHeight="1" spans="8:16373">
      <c r="H1046891" s="117"/>
      <c r="I1046891" s="118"/>
      <c r="J1046891" s="118"/>
      <c r="K1046891" s="118"/>
      <c r="L1046891" s="118"/>
      <c r="M1046891" s="118"/>
      <c r="N1046891" s="118"/>
      <c r="O1046891" s="118"/>
      <c r="XES1046891" s="1"/>
    </row>
    <row r="1046892" s="113" customFormat="1" customHeight="1" spans="8:16373">
      <c r="H1046892" s="117"/>
      <c r="I1046892" s="118"/>
      <c r="J1046892" s="118"/>
      <c r="K1046892" s="118"/>
      <c r="L1046892" s="118"/>
      <c r="M1046892" s="118"/>
      <c r="N1046892" s="118"/>
      <c r="O1046892" s="118"/>
      <c r="XES1046892" s="1"/>
    </row>
    <row r="1046893" s="113" customFormat="1" customHeight="1" spans="8:16373">
      <c r="H1046893" s="117"/>
      <c r="I1046893" s="118"/>
      <c r="J1046893" s="118"/>
      <c r="K1046893" s="118"/>
      <c r="L1046893" s="118"/>
      <c r="M1046893" s="118"/>
      <c r="N1046893" s="118"/>
      <c r="O1046893" s="118"/>
      <c r="XES1046893" s="1"/>
    </row>
    <row r="1046894" s="113" customFormat="1" customHeight="1" spans="8:16373">
      <c r="H1046894" s="117"/>
      <c r="I1046894" s="118"/>
      <c r="J1046894" s="118"/>
      <c r="K1046894" s="118"/>
      <c r="L1046894" s="118"/>
      <c r="M1046894" s="118"/>
      <c r="N1046894" s="118"/>
      <c r="O1046894" s="118"/>
      <c r="XES1046894" s="1"/>
    </row>
    <row r="1046895" s="113" customFormat="1" customHeight="1" spans="8:16373">
      <c r="H1046895" s="117"/>
      <c r="I1046895" s="118"/>
      <c r="J1046895" s="118"/>
      <c r="K1046895" s="118"/>
      <c r="L1046895" s="118"/>
      <c r="M1046895" s="118"/>
      <c r="N1046895" s="118"/>
      <c r="O1046895" s="118"/>
      <c r="XES1046895" s="1"/>
    </row>
    <row r="1046896" s="113" customFormat="1" customHeight="1" spans="8:16373">
      <c r="H1046896" s="117"/>
      <c r="I1046896" s="118"/>
      <c r="J1046896" s="118"/>
      <c r="K1046896" s="118"/>
      <c r="L1046896" s="118"/>
      <c r="M1046896" s="118"/>
      <c r="N1046896" s="118"/>
      <c r="O1046896" s="118"/>
      <c r="XES1046896" s="1"/>
    </row>
    <row r="1046897" s="113" customFormat="1" customHeight="1" spans="8:16373">
      <c r="H1046897" s="117"/>
      <c r="I1046897" s="118"/>
      <c r="J1046897" s="118"/>
      <c r="K1046897" s="118"/>
      <c r="L1046897" s="118"/>
      <c r="M1046897" s="118"/>
      <c r="N1046897" s="118"/>
      <c r="O1046897" s="118"/>
      <c r="XES1046897" s="1"/>
    </row>
    <row r="1046898" s="113" customFormat="1" customHeight="1" spans="8:16373">
      <c r="H1046898" s="117"/>
      <c r="I1046898" s="118"/>
      <c r="J1046898" s="118"/>
      <c r="K1046898" s="118"/>
      <c r="L1046898" s="118"/>
      <c r="M1046898" s="118"/>
      <c r="N1046898" s="118"/>
      <c r="O1046898" s="118"/>
      <c r="XES1046898" s="1"/>
    </row>
    <row r="1046899" s="113" customFormat="1" customHeight="1" spans="8:16373">
      <c r="H1046899" s="117"/>
      <c r="I1046899" s="118"/>
      <c r="J1046899" s="118"/>
      <c r="K1046899" s="118"/>
      <c r="L1046899" s="118"/>
      <c r="M1046899" s="118"/>
      <c r="N1046899" s="118"/>
      <c r="O1046899" s="118"/>
      <c r="XES1046899" s="1"/>
    </row>
    <row r="1046900" s="113" customFormat="1" customHeight="1" spans="8:16373">
      <c r="H1046900" s="117"/>
      <c r="I1046900" s="118"/>
      <c r="J1046900" s="118"/>
      <c r="K1046900" s="118"/>
      <c r="L1046900" s="118"/>
      <c r="M1046900" s="118"/>
      <c r="N1046900" s="118"/>
      <c r="O1046900" s="118"/>
      <c r="XES1046900" s="1"/>
    </row>
    <row r="1046901" s="113" customFormat="1" customHeight="1" spans="8:16373">
      <c r="H1046901" s="117"/>
      <c r="I1046901" s="118"/>
      <c r="J1046901" s="118"/>
      <c r="K1046901" s="118"/>
      <c r="L1046901" s="118"/>
      <c r="M1046901" s="118"/>
      <c r="N1046901" s="118"/>
      <c r="O1046901" s="118"/>
      <c r="XES1046901" s="1"/>
    </row>
    <row r="1046902" s="113" customFormat="1" customHeight="1" spans="8:16373">
      <c r="H1046902" s="117"/>
      <c r="I1046902" s="118"/>
      <c r="J1046902" s="118"/>
      <c r="K1046902" s="118"/>
      <c r="L1046902" s="118"/>
      <c r="M1046902" s="118"/>
      <c r="N1046902" s="118"/>
      <c r="O1046902" s="118"/>
      <c r="XES1046902" s="1"/>
    </row>
    <row r="1046903" s="113" customFormat="1" customHeight="1" spans="8:16373">
      <c r="H1046903" s="117"/>
      <c r="I1046903" s="118"/>
      <c r="J1046903" s="118"/>
      <c r="K1046903" s="118"/>
      <c r="L1046903" s="118"/>
      <c r="M1046903" s="118"/>
      <c r="N1046903" s="118"/>
      <c r="O1046903" s="118"/>
      <c r="XES1046903" s="1"/>
    </row>
    <row r="1046904" s="113" customFormat="1" customHeight="1" spans="8:16373">
      <c r="H1046904" s="117"/>
      <c r="I1046904" s="118"/>
      <c r="J1046904" s="118"/>
      <c r="K1046904" s="118"/>
      <c r="L1046904" s="118"/>
      <c r="M1046904" s="118"/>
      <c r="N1046904" s="118"/>
      <c r="O1046904" s="118"/>
      <c r="XES1046904" s="1"/>
    </row>
    <row r="1046905" s="113" customFormat="1" customHeight="1" spans="8:16373">
      <c r="H1046905" s="117"/>
      <c r="I1046905" s="118"/>
      <c r="J1046905" s="118"/>
      <c r="K1046905" s="118"/>
      <c r="L1046905" s="118"/>
      <c r="M1046905" s="118"/>
      <c r="N1046905" s="118"/>
      <c r="O1046905" s="118"/>
      <c r="XES1046905" s="1"/>
    </row>
    <row r="1046906" s="113" customFormat="1" customHeight="1" spans="8:16373">
      <c r="H1046906" s="117"/>
      <c r="I1046906" s="118"/>
      <c r="J1046906" s="118"/>
      <c r="K1046906" s="118"/>
      <c r="L1046906" s="118"/>
      <c r="M1046906" s="118"/>
      <c r="N1046906" s="118"/>
      <c r="O1046906" s="118"/>
      <c r="XES1046906" s="1"/>
    </row>
    <row r="1046907" s="113" customFormat="1" customHeight="1" spans="8:16373">
      <c r="H1046907" s="117"/>
      <c r="I1046907" s="118"/>
      <c r="J1046907" s="118"/>
      <c r="K1046907" s="118"/>
      <c r="L1046907" s="118"/>
      <c r="M1046907" s="118"/>
      <c r="N1046907" s="118"/>
      <c r="O1046907" s="118"/>
      <c r="XES1046907" s="1"/>
    </row>
    <row r="1046908" s="113" customFormat="1" customHeight="1" spans="8:16373">
      <c r="H1046908" s="117"/>
      <c r="I1046908" s="118"/>
      <c r="J1046908" s="118"/>
      <c r="K1046908" s="118"/>
      <c r="L1046908" s="118"/>
      <c r="M1046908" s="118"/>
      <c r="N1046908" s="118"/>
      <c r="O1046908" s="118"/>
      <c r="XES1046908" s="1"/>
    </row>
    <row r="1046909" s="113" customFormat="1" customHeight="1" spans="8:16373">
      <c r="H1046909" s="117"/>
      <c r="I1046909" s="118"/>
      <c r="J1046909" s="118"/>
      <c r="K1046909" s="118"/>
      <c r="L1046909" s="118"/>
      <c r="M1046909" s="118"/>
      <c r="N1046909" s="118"/>
      <c r="O1046909" s="118"/>
      <c r="XES1046909" s="1"/>
    </row>
    <row r="1046910" s="113" customFormat="1" customHeight="1" spans="8:16373">
      <c r="H1046910" s="117"/>
      <c r="I1046910" s="118"/>
      <c r="J1046910" s="118"/>
      <c r="K1046910" s="118"/>
      <c r="L1046910" s="118"/>
      <c r="M1046910" s="118"/>
      <c r="N1046910" s="118"/>
      <c r="O1046910" s="118"/>
      <c r="XES1046910" s="1"/>
    </row>
    <row r="1046911" s="113" customFormat="1" customHeight="1" spans="8:16373">
      <c r="H1046911" s="117"/>
      <c r="I1046911" s="118"/>
      <c r="J1046911" s="118"/>
      <c r="K1046911" s="118"/>
      <c r="L1046911" s="118"/>
      <c r="M1046911" s="118"/>
      <c r="N1046911" s="118"/>
      <c r="O1046911" s="118"/>
      <c r="XES1046911" s="1"/>
    </row>
    <row r="1046912" s="113" customFormat="1" customHeight="1" spans="8:16373">
      <c r="H1046912" s="117"/>
      <c r="I1046912" s="118"/>
      <c r="J1046912" s="118"/>
      <c r="K1046912" s="118"/>
      <c r="L1046912" s="118"/>
      <c r="M1046912" s="118"/>
      <c r="N1046912" s="118"/>
      <c r="O1046912" s="118"/>
      <c r="XES1046912" s="1"/>
    </row>
    <row r="1046913" s="113" customFormat="1" customHeight="1" spans="8:16373">
      <c r="H1046913" s="117"/>
      <c r="I1046913" s="118"/>
      <c r="J1046913" s="118"/>
      <c r="K1046913" s="118"/>
      <c r="L1046913" s="118"/>
      <c r="M1046913" s="118"/>
      <c r="N1046913" s="118"/>
      <c r="O1046913" s="118"/>
      <c r="XES1046913" s="1"/>
    </row>
    <row r="1046914" s="113" customFormat="1" customHeight="1" spans="8:16373">
      <c r="H1046914" s="117"/>
      <c r="I1046914" s="118"/>
      <c r="J1046914" s="118"/>
      <c r="K1046914" s="118"/>
      <c r="L1046914" s="118"/>
      <c r="M1046914" s="118"/>
      <c r="N1046914" s="118"/>
      <c r="O1046914" s="118"/>
      <c r="XES1046914" s="1"/>
    </row>
    <row r="1046915" s="113" customFormat="1" customHeight="1" spans="8:16373">
      <c r="H1046915" s="117"/>
      <c r="I1046915" s="118"/>
      <c r="J1046915" s="118"/>
      <c r="K1046915" s="118"/>
      <c r="L1046915" s="118"/>
      <c r="M1046915" s="118"/>
      <c r="N1046915" s="118"/>
      <c r="O1046915" s="118"/>
      <c r="XES1046915" s="1"/>
    </row>
    <row r="1046916" s="113" customFormat="1" customHeight="1" spans="8:16373">
      <c r="H1046916" s="117"/>
      <c r="I1046916" s="118"/>
      <c r="J1046916" s="118"/>
      <c r="K1046916" s="118"/>
      <c r="L1046916" s="118"/>
      <c r="M1046916" s="118"/>
      <c r="N1046916" s="118"/>
      <c r="O1046916" s="118"/>
      <c r="XES1046916" s="1"/>
    </row>
    <row r="1046917" s="113" customFormat="1" customHeight="1" spans="8:16373">
      <c r="H1046917" s="117"/>
      <c r="I1046917" s="118"/>
      <c r="J1046917" s="118"/>
      <c r="K1046917" s="118"/>
      <c r="L1046917" s="118"/>
      <c r="M1046917" s="118"/>
      <c r="N1046917" s="118"/>
      <c r="O1046917" s="118"/>
      <c r="XES1046917" s="1"/>
    </row>
    <row r="1046918" s="113" customFormat="1" customHeight="1" spans="8:16373">
      <c r="H1046918" s="117"/>
      <c r="I1046918" s="118"/>
      <c r="J1046918" s="118"/>
      <c r="K1046918" s="118"/>
      <c r="L1046918" s="118"/>
      <c r="M1046918" s="118"/>
      <c r="N1046918" s="118"/>
      <c r="O1046918" s="118"/>
      <c r="XES1046918" s="1"/>
    </row>
    <row r="1046919" s="113" customFormat="1" customHeight="1" spans="8:16373">
      <c r="H1046919" s="117"/>
      <c r="I1046919" s="118"/>
      <c r="J1046919" s="118"/>
      <c r="K1046919" s="118"/>
      <c r="L1046919" s="118"/>
      <c r="M1046919" s="118"/>
      <c r="N1046919" s="118"/>
      <c r="O1046919" s="118"/>
      <c r="XES1046919" s="1"/>
    </row>
    <row r="1046920" s="113" customFormat="1" customHeight="1" spans="8:16373">
      <c r="H1046920" s="117"/>
      <c r="I1046920" s="118"/>
      <c r="J1046920" s="118"/>
      <c r="K1046920" s="118"/>
      <c r="L1046920" s="118"/>
      <c r="M1046920" s="118"/>
      <c r="N1046920" s="118"/>
      <c r="O1046920" s="118"/>
      <c r="XES1046920" s="1"/>
    </row>
    <row r="1046921" s="113" customFormat="1" customHeight="1" spans="8:16373">
      <c r="H1046921" s="117"/>
      <c r="I1046921" s="118"/>
      <c r="J1046921" s="118"/>
      <c r="K1046921" s="118"/>
      <c r="L1046921" s="118"/>
      <c r="M1046921" s="118"/>
      <c r="N1046921" s="118"/>
      <c r="O1046921" s="118"/>
      <c r="XES1046921" s="1"/>
    </row>
    <row r="1046922" s="113" customFormat="1" customHeight="1" spans="8:16373">
      <c r="H1046922" s="117"/>
      <c r="I1046922" s="118"/>
      <c r="J1046922" s="118"/>
      <c r="K1046922" s="118"/>
      <c r="L1046922" s="118"/>
      <c r="M1046922" s="118"/>
      <c r="N1046922" s="118"/>
      <c r="O1046922" s="118"/>
      <c r="XES1046922" s="1"/>
    </row>
    <row r="1046923" s="113" customFormat="1" customHeight="1" spans="8:16373">
      <c r="H1046923" s="117"/>
      <c r="I1046923" s="118"/>
      <c r="J1046923" s="118"/>
      <c r="K1046923" s="118"/>
      <c r="L1046923" s="118"/>
      <c r="M1046923" s="118"/>
      <c r="N1046923" s="118"/>
      <c r="O1046923" s="118"/>
      <c r="XES1046923" s="1"/>
    </row>
    <row r="1046924" s="113" customFormat="1" customHeight="1" spans="8:16373">
      <c r="H1046924" s="117"/>
      <c r="I1046924" s="118"/>
      <c r="J1046924" s="118"/>
      <c r="K1046924" s="118"/>
      <c r="L1046924" s="118"/>
      <c r="M1046924" s="118"/>
      <c r="N1046924" s="118"/>
      <c r="O1046924" s="118"/>
      <c r="XES1046924" s="1"/>
    </row>
    <row r="1046925" s="113" customFormat="1" customHeight="1" spans="8:16373">
      <c r="H1046925" s="117"/>
      <c r="I1046925" s="118"/>
      <c r="J1046925" s="118"/>
      <c r="K1046925" s="118"/>
      <c r="L1046925" s="118"/>
      <c r="M1046925" s="118"/>
      <c r="N1046925" s="118"/>
      <c r="O1046925" s="118"/>
      <c r="XES1046925" s="1"/>
    </row>
    <row r="1046926" s="113" customFormat="1" customHeight="1" spans="8:16373">
      <c r="H1046926" s="117"/>
      <c r="I1046926" s="118"/>
      <c r="J1046926" s="118"/>
      <c r="K1046926" s="118"/>
      <c r="L1046926" s="118"/>
      <c r="M1046926" s="118"/>
      <c r="N1046926" s="118"/>
      <c r="O1046926" s="118"/>
      <c r="XES1046926" s="1"/>
    </row>
    <row r="1046927" s="113" customFormat="1" customHeight="1" spans="8:16373">
      <c r="H1046927" s="117"/>
      <c r="I1046927" s="118"/>
      <c r="J1046927" s="118"/>
      <c r="K1046927" s="118"/>
      <c r="L1046927" s="118"/>
      <c r="M1046927" s="118"/>
      <c r="N1046927" s="118"/>
      <c r="O1046927" s="118"/>
      <c r="XES1046927" s="1"/>
    </row>
    <row r="1046928" s="113" customFormat="1" customHeight="1" spans="8:16373">
      <c r="H1046928" s="117"/>
      <c r="I1046928" s="118"/>
      <c r="J1046928" s="118"/>
      <c r="K1046928" s="118"/>
      <c r="L1046928" s="118"/>
      <c r="M1046928" s="118"/>
      <c r="N1046928" s="118"/>
      <c r="O1046928" s="118"/>
      <c r="XES1046928" s="1"/>
    </row>
    <row r="1046929" s="113" customFormat="1" customHeight="1" spans="8:16373">
      <c r="H1046929" s="117"/>
      <c r="I1046929" s="118"/>
      <c r="J1046929" s="118"/>
      <c r="K1046929" s="118"/>
      <c r="L1046929" s="118"/>
      <c r="M1046929" s="118"/>
      <c r="N1046929" s="118"/>
      <c r="O1046929" s="118"/>
      <c r="XES1046929" s="1"/>
    </row>
    <row r="1046930" s="113" customFormat="1" customHeight="1" spans="8:16373">
      <c r="H1046930" s="117"/>
      <c r="I1046930" s="118"/>
      <c r="J1046930" s="118"/>
      <c r="K1046930" s="118"/>
      <c r="L1046930" s="118"/>
      <c r="M1046930" s="118"/>
      <c r="N1046930" s="118"/>
      <c r="O1046930" s="118"/>
      <c r="XES1046930" s="1"/>
    </row>
    <row r="1046931" s="113" customFormat="1" customHeight="1" spans="8:16373">
      <c r="H1046931" s="117"/>
      <c r="I1046931" s="118"/>
      <c r="J1046931" s="118"/>
      <c r="K1046931" s="118"/>
      <c r="L1046931" s="118"/>
      <c r="M1046931" s="118"/>
      <c r="N1046931" s="118"/>
      <c r="O1046931" s="118"/>
      <c r="XES1046931" s="1"/>
    </row>
    <row r="1046932" s="113" customFormat="1" customHeight="1" spans="8:16373">
      <c r="H1046932" s="117"/>
      <c r="I1046932" s="118"/>
      <c r="J1046932" s="118"/>
      <c r="K1046932" s="118"/>
      <c r="L1046932" s="118"/>
      <c r="M1046932" s="118"/>
      <c r="N1046932" s="118"/>
      <c r="O1046932" s="118"/>
      <c r="XES1046932" s="1"/>
    </row>
    <row r="1046933" s="113" customFormat="1" customHeight="1" spans="8:16373">
      <c r="H1046933" s="117"/>
      <c r="I1046933" s="118"/>
      <c r="J1046933" s="118"/>
      <c r="K1046933" s="118"/>
      <c r="L1046933" s="118"/>
      <c r="M1046933" s="118"/>
      <c r="N1046933" s="118"/>
      <c r="O1046933" s="118"/>
      <c r="XES1046933" s="1"/>
    </row>
    <row r="1046934" s="113" customFormat="1" customHeight="1" spans="8:16373">
      <c r="H1046934" s="117"/>
      <c r="I1046934" s="118"/>
      <c r="J1046934" s="118"/>
      <c r="K1046934" s="118"/>
      <c r="L1046934" s="118"/>
      <c r="M1046934" s="118"/>
      <c r="N1046934" s="118"/>
      <c r="O1046934" s="118"/>
      <c r="XES1046934" s="1"/>
    </row>
    <row r="1046935" s="113" customFormat="1" customHeight="1" spans="8:16373">
      <c r="H1046935" s="117"/>
      <c r="I1046935" s="118"/>
      <c r="J1046935" s="118"/>
      <c r="K1046935" s="118"/>
      <c r="L1046935" s="118"/>
      <c r="M1046935" s="118"/>
      <c r="N1046935" s="118"/>
      <c r="O1046935" s="118"/>
      <c r="XES1046935" s="1"/>
    </row>
    <row r="1046936" s="113" customFormat="1" customHeight="1" spans="8:16373">
      <c r="H1046936" s="117"/>
      <c r="I1046936" s="118"/>
      <c r="J1046936" s="118"/>
      <c r="K1046936" s="118"/>
      <c r="L1046936" s="118"/>
      <c r="M1046936" s="118"/>
      <c r="N1046936" s="118"/>
      <c r="O1046936" s="118"/>
      <c r="XES1046936" s="1"/>
    </row>
    <row r="1046937" s="113" customFormat="1" customHeight="1" spans="8:16373">
      <c r="H1046937" s="117"/>
      <c r="I1046937" s="118"/>
      <c r="J1046937" s="118"/>
      <c r="K1046937" s="118"/>
      <c r="L1046937" s="118"/>
      <c r="M1046937" s="118"/>
      <c r="N1046937" s="118"/>
      <c r="O1046937" s="118"/>
      <c r="XES1046937" s="1"/>
    </row>
    <row r="1046938" s="113" customFormat="1" customHeight="1" spans="8:16373">
      <c r="H1046938" s="117"/>
      <c r="I1046938" s="118"/>
      <c r="J1046938" s="118"/>
      <c r="K1046938" s="118"/>
      <c r="L1046938" s="118"/>
      <c r="M1046938" s="118"/>
      <c r="N1046938" s="118"/>
      <c r="O1046938" s="118"/>
      <c r="XES1046938" s="1"/>
    </row>
    <row r="1046939" s="113" customFormat="1" customHeight="1" spans="8:16373">
      <c r="H1046939" s="117"/>
      <c r="I1046939" s="118"/>
      <c r="J1046939" s="118"/>
      <c r="K1046939" s="118"/>
      <c r="L1046939" s="118"/>
      <c r="M1046939" s="118"/>
      <c r="N1046939" s="118"/>
      <c r="O1046939" s="118"/>
      <c r="XES1046939" s="1"/>
    </row>
    <row r="1046940" s="113" customFormat="1" customHeight="1" spans="8:16373">
      <c r="H1046940" s="117"/>
      <c r="I1046940" s="118"/>
      <c r="J1046940" s="118"/>
      <c r="K1046940" s="118"/>
      <c r="L1046940" s="118"/>
      <c r="M1046940" s="118"/>
      <c r="N1046940" s="118"/>
      <c r="O1046940" s="118"/>
      <c r="XES1046940" s="1"/>
    </row>
    <row r="1046941" s="113" customFormat="1" customHeight="1" spans="8:16373">
      <c r="H1046941" s="117"/>
      <c r="I1046941" s="118"/>
      <c r="J1046941" s="118"/>
      <c r="K1046941" s="118"/>
      <c r="L1046941" s="118"/>
      <c r="M1046941" s="118"/>
      <c r="N1046941" s="118"/>
      <c r="O1046941" s="118"/>
      <c r="XES1046941" s="1"/>
    </row>
    <row r="1046942" s="113" customFormat="1" customHeight="1" spans="8:16373">
      <c r="H1046942" s="117"/>
      <c r="I1046942" s="118"/>
      <c r="J1046942" s="118"/>
      <c r="K1046942" s="118"/>
      <c r="L1046942" s="118"/>
      <c r="M1046942" s="118"/>
      <c r="N1046942" s="118"/>
      <c r="O1046942" s="118"/>
      <c r="XES1046942" s="1"/>
    </row>
    <row r="1046943" s="113" customFormat="1" customHeight="1" spans="8:16373">
      <c r="H1046943" s="117"/>
      <c r="I1046943" s="118"/>
      <c r="J1046943" s="118"/>
      <c r="K1046943" s="118"/>
      <c r="L1046943" s="118"/>
      <c r="M1046943" s="118"/>
      <c r="N1046943" s="118"/>
      <c r="O1046943" s="118"/>
      <c r="XES1046943" s="1"/>
    </row>
    <row r="1046944" s="113" customFormat="1" customHeight="1" spans="8:16373">
      <c r="H1046944" s="117"/>
      <c r="I1046944" s="118"/>
      <c r="J1046944" s="118"/>
      <c r="K1046944" s="118"/>
      <c r="L1046944" s="118"/>
      <c r="M1046944" s="118"/>
      <c r="N1046944" s="118"/>
      <c r="O1046944" s="118"/>
      <c r="XES1046944" s="1"/>
    </row>
    <row r="1046945" s="113" customFormat="1" customHeight="1" spans="8:16373">
      <c r="H1046945" s="117"/>
      <c r="I1046945" s="118"/>
      <c r="J1046945" s="118"/>
      <c r="K1046945" s="118"/>
      <c r="L1046945" s="118"/>
      <c r="M1046945" s="118"/>
      <c r="N1046945" s="118"/>
      <c r="O1046945" s="118"/>
      <c r="XES1046945" s="1"/>
    </row>
    <row r="1046946" s="113" customFormat="1" customHeight="1" spans="8:16373">
      <c r="H1046946" s="117"/>
      <c r="I1046946" s="118"/>
      <c r="J1046946" s="118"/>
      <c r="K1046946" s="118"/>
      <c r="L1046946" s="118"/>
      <c r="M1046946" s="118"/>
      <c r="N1046946" s="118"/>
      <c r="O1046946" s="118"/>
      <c r="XES1046946" s="1"/>
    </row>
    <row r="1046947" s="113" customFormat="1" customHeight="1" spans="8:16373">
      <c r="H1046947" s="117"/>
      <c r="I1046947" s="118"/>
      <c r="J1046947" s="118"/>
      <c r="K1046947" s="118"/>
      <c r="L1046947" s="118"/>
      <c r="M1046947" s="118"/>
      <c r="N1046947" s="118"/>
      <c r="O1046947" s="118"/>
      <c r="XES1046947" s="1"/>
    </row>
    <row r="1046948" s="113" customFormat="1" customHeight="1" spans="8:16373">
      <c r="H1046948" s="117"/>
      <c r="I1046948" s="118"/>
      <c r="J1046948" s="118"/>
      <c r="K1046948" s="118"/>
      <c r="L1046948" s="118"/>
      <c r="M1046948" s="118"/>
      <c r="N1046948" s="118"/>
      <c r="O1046948" s="118"/>
      <c r="XES1046948" s="1"/>
    </row>
    <row r="1046949" s="113" customFormat="1" customHeight="1" spans="8:16373">
      <c r="H1046949" s="117"/>
      <c r="I1046949" s="118"/>
      <c r="J1046949" s="118"/>
      <c r="K1046949" s="118"/>
      <c r="L1046949" s="118"/>
      <c r="M1046949" s="118"/>
      <c r="N1046949" s="118"/>
      <c r="O1046949" s="118"/>
      <c r="XES1046949" s="1"/>
    </row>
    <row r="1046950" s="113" customFormat="1" customHeight="1" spans="8:16373">
      <c r="H1046950" s="117"/>
      <c r="I1046950" s="118"/>
      <c r="J1046950" s="118"/>
      <c r="K1046950" s="118"/>
      <c r="L1046950" s="118"/>
      <c r="M1046950" s="118"/>
      <c r="N1046950" s="118"/>
      <c r="O1046950" s="118"/>
      <c r="XES1046950" s="1"/>
    </row>
    <row r="1046951" s="113" customFormat="1" customHeight="1" spans="8:16373">
      <c r="H1046951" s="117"/>
      <c r="I1046951" s="118"/>
      <c r="J1046951" s="118"/>
      <c r="K1046951" s="118"/>
      <c r="L1046951" s="118"/>
      <c r="M1046951" s="118"/>
      <c r="N1046951" s="118"/>
      <c r="O1046951" s="118"/>
      <c r="XES1046951" s="1"/>
    </row>
    <row r="1046952" s="113" customFormat="1" customHeight="1" spans="8:16373">
      <c r="H1046952" s="117"/>
      <c r="I1046952" s="118"/>
      <c r="J1046952" s="118"/>
      <c r="K1046952" s="118"/>
      <c r="L1046952" s="118"/>
      <c r="M1046952" s="118"/>
      <c r="N1046952" s="118"/>
      <c r="O1046952" s="118"/>
      <c r="XES1046952" s="1"/>
    </row>
    <row r="1046953" s="113" customFormat="1" customHeight="1" spans="8:16373">
      <c r="H1046953" s="117"/>
      <c r="I1046953" s="118"/>
      <c r="J1046953" s="118"/>
      <c r="K1046953" s="118"/>
      <c r="L1046953" s="118"/>
      <c r="M1046953" s="118"/>
      <c r="N1046953" s="118"/>
      <c r="O1046953" s="118"/>
      <c r="XES1046953" s="1"/>
    </row>
    <row r="1046954" s="113" customFormat="1" customHeight="1" spans="8:16373">
      <c r="H1046954" s="117"/>
      <c r="I1046954" s="118"/>
      <c r="J1046954" s="118"/>
      <c r="K1046954" s="118"/>
      <c r="L1046954" s="118"/>
      <c r="M1046954" s="118"/>
      <c r="N1046954" s="118"/>
      <c r="O1046954" s="118"/>
      <c r="XES1046954" s="1"/>
    </row>
    <row r="1046955" s="113" customFormat="1" customHeight="1" spans="8:16373">
      <c r="H1046955" s="117"/>
      <c r="I1046955" s="118"/>
      <c r="J1046955" s="118"/>
      <c r="K1046955" s="118"/>
      <c r="L1046955" s="118"/>
      <c r="M1046955" s="118"/>
      <c r="N1046955" s="118"/>
      <c r="O1046955" s="118"/>
      <c r="XES1046955" s="1"/>
    </row>
    <row r="1046956" s="113" customFormat="1" customHeight="1" spans="8:16373">
      <c r="H1046956" s="117"/>
      <c r="I1046956" s="118"/>
      <c r="J1046956" s="118"/>
      <c r="K1046956" s="118"/>
      <c r="L1046956" s="118"/>
      <c r="M1046956" s="118"/>
      <c r="N1046956" s="118"/>
      <c r="O1046956" s="118"/>
      <c r="XES1046956" s="1"/>
    </row>
    <row r="1046957" s="113" customFormat="1" customHeight="1" spans="8:16373">
      <c r="H1046957" s="117"/>
      <c r="I1046957" s="118"/>
      <c r="J1046957" s="118"/>
      <c r="K1046957" s="118"/>
      <c r="L1046957" s="118"/>
      <c r="M1046957" s="118"/>
      <c r="N1046957" s="118"/>
      <c r="O1046957" s="118"/>
      <c r="XES1046957" s="1"/>
    </row>
    <row r="1046958" s="113" customFormat="1" customHeight="1" spans="8:16373">
      <c r="H1046958" s="117"/>
      <c r="I1046958" s="118"/>
      <c r="J1046958" s="118"/>
      <c r="K1046958" s="118"/>
      <c r="L1046958" s="118"/>
      <c r="M1046958" s="118"/>
      <c r="N1046958" s="118"/>
      <c r="O1046958" s="118"/>
      <c r="XES1046958" s="1"/>
    </row>
    <row r="1046959" s="113" customFormat="1" customHeight="1" spans="8:16373">
      <c r="H1046959" s="117"/>
      <c r="I1046959" s="118"/>
      <c r="J1046959" s="118"/>
      <c r="K1046959" s="118"/>
      <c r="L1046959" s="118"/>
      <c r="M1046959" s="118"/>
      <c r="N1046959" s="118"/>
      <c r="O1046959" s="118"/>
      <c r="XES1046959" s="1"/>
    </row>
    <row r="1046960" s="113" customFormat="1" customHeight="1" spans="8:16373">
      <c r="H1046960" s="117"/>
      <c r="I1046960" s="118"/>
      <c r="J1046960" s="118"/>
      <c r="K1046960" s="118"/>
      <c r="L1046960" s="118"/>
      <c r="M1046960" s="118"/>
      <c r="N1046960" s="118"/>
      <c r="O1046960" s="118"/>
      <c r="XES1046960" s="1"/>
    </row>
    <row r="1046961" s="113" customFormat="1" customHeight="1" spans="8:16373">
      <c r="H1046961" s="117"/>
      <c r="I1046961" s="118"/>
      <c r="J1046961" s="118"/>
      <c r="K1046961" s="118"/>
      <c r="L1046961" s="118"/>
      <c r="M1046961" s="118"/>
      <c r="N1046961" s="118"/>
      <c r="O1046961" s="118"/>
      <c r="XES1046961" s="1"/>
    </row>
    <row r="1046962" s="113" customFormat="1" customHeight="1" spans="8:16373">
      <c r="H1046962" s="117"/>
      <c r="I1046962" s="118"/>
      <c r="J1046962" s="118"/>
      <c r="K1046962" s="118"/>
      <c r="L1046962" s="118"/>
      <c r="M1046962" s="118"/>
      <c r="N1046962" s="118"/>
      <c r="O1046962" s="118"/>
      <c r="XES1046962" s="1"/>
    </row>
    <row r="1046963" s="113" customFormat="1" customHeight="1" spans="8:16373">
      <c r="H1046963" s="117"/>
      <c r="I1046963" s="118"/>
      <c r="J1046963" s="118"/>
      <c r="K1046963" s="118"/>
      <c r="L1046963" s="118"/>
      <c r="M1046963" s="118"/>
      <c r="N1046963" s="118"/>
      <c r="O1046963" s="118"/>
      <c r="XES1046963" s="1"/>
    </row>
    <row r="1046964" s="113" customFormat="1" customHeight="1" spans="8:16373">
      <c r="H1046964" s="117"/>
      <c r="I1046964" s="118"/>
      <c r="J1046964" s="118"/>
      <c r="K1046964" s="118"/>
      <c r="L1046964" s="118"/>
      <c r="M1046964" s="118"/>
      <c r="N1046964" s="118"/>
      <c r="O1046964" s="118"/>
      <c r="XES1046964" s="1"/>
    </row>
    <row r="1046965" s="113" customFormat="1" customHeight="1" spans="8:16373">
      <c r="H1046965" s="117"/>
      <c r="I1046965" s="118"/>
      <c r="J1046965" s="118"/>
      <c r="K1046965" s="118"/>
      <c r="L1046965" s="118"/>
      <c r="M1046965" s="118"/>
      <c r="N1046965" s="118"/>
      <c r="O1046965" s="118"/>
      <c r="XES1046965" s="1"/>
    </row>
    <row r="1046966" s="113" customFormat="1" customHeight="1" spans="8:16373">
      <c r="H1046966" s="117"/>
      <c r="I1046966" s="118"/>
      <c r="J1046966" s="118"/>
      <c r="K1046966" s="118"/>
      <c r="L1046966" s="118"/>
      <c r="M1046966" s="118"/>
      <c r="N1046966" s="118"/>
      <c r="O1046966" s="118"/>
      <c r="XES1046966" s="1"/>
    </row>
    <row r="1046967" s="113" customFormat="1" customHeight="1" spans="8:16373">
      <c r="H1046967" s="117"/>
      <c r="I1046967" s="118"/>
      <c r="J1046967" s="118"/>
      <c r="K1046967" s="118"/>
      <c r="L1046967" s="118"/>
      <c r="M1046967" s="118"/>
      <c r="N1046967" s="118"/>
      <c r="O1046967" s="118"/>
      <c r="XES1046967" s="1"/>
    </row>
    <row r="1046968" s="113" customFormat="1" customHeight="1" spans="8:16373">
      <c r="H1046968" s="117"/>
      <c r="I1046968" s="118"/>
      <c r="J1046968" s="118"/>
      <c r="K1046968" s="118"/>
      <c r="L1046968" s="118"/>
      <c r="M1046968" s="118"/>
      <c r="N1046968" s="118"/>
      <c r="O1046968" s="118"/>
      <c r="XES1046968" s="1"/>
    </row>
    <row r="1046969" s="113" customFormat="1" customHeight="1" spans="8:16373">
      <c r="H1046969" s="117"/>
      <c r="I1046969" s="118"/>
      <c r="J1046969" s="118"/>
      <c r="K1046969" s="118"/>
      <c r="L1046969" s="118"/>
      <c r="M1046969" s="118"/>
      <c r="N1046969" s="118"/>
      <c r="O1046969" s="118"/>
      <c r="XES1046969" s="1"/>
    </row>
    <row r="1046970" s="113" customFormat="1" customHeight="1" spans="8:16373">
      <c r="H1046970" s="117"/>
      <c r="I1046970" s="118"/>
      <c r="J1046970" s="118"/>
      <c r="K1046970" s="118"/>
      <c r="L1046970" s="118"/>
      <c r="M1046970" s="118"/>
      <c r="N1046970" s="118"/>
      <c r="O1046970" s="118"/>
      <c r="XES1046970" s="1"/>
    </row>
    <row r="1046971" s="113" customFormat="1" customHeight="1" spans="8:16373">
      <c r="H1046971" s="117"/>
      <c r="I1046971" s="118"/>
      <c r="J1046971" s="118"/>
      <c r="K1046971" s="118"/>
      <c r="L1046971" s="118"/>
      <c r="M1046971" s="118"/>
      <c r="N1046971" s="118"/>
      <c r="O1046971" s="118"/>
      <c r="XES1046971" s="1"/>
    </row>
    <row r="1046972" s="113" customFormat="1" customHeight="1" spans="8:16373">
      <c r="H1046972" s="117"/>
      <c r="I1046972" s="118"/>
      <c r="J1046972" s="118"/>
      <c r="K1046972" s="118"/>
      <c r="L1046972" s="118"/>
      <c r="M1046972" s="118"/>
      <c r="N1046972" s="118"/>
      <c r="O1046972" s="118"/>
      <c r="XES1046972" s="1"/>
    </row>
    <row r="1046973" s="113" customFormat="1" customHeight="1" spans="8:16373">
      <c r="H1046973" s="117"/>
      <c r="I1046973" s="118"/>
      <c r="J1046973" s="118"/>
      <c r="K1046973" s="118"/>
      <c r="L1046973" s="118"/>
      <c r="M1046973" s="118"/>
      <c r="N1046973" s="118"/>
      <c r="O1046973" s="118"/>
      <c r="XES1046973" s="1"/>
    </row>
    <row r="1046974" s="113" customFormat="1" customHeight="1" spans="8:16373">
      <c r="H1046974" s="117"/>
      <c r="I1046974" s="118"/>
      <c r="J1046974" s="118"/>
      <c r="K1046974" s="118"/>
      <c r="L1046974" s="118"/>
      <c r="M1046974" s="118"/>
      <c r="N1046974" s="118"/>
      <c r="O1046974" s="118"/>
      <c r="XES1046974" s="1"/>
    </row>
    <row r="1046975" s="113" customFormat="1" customHeight="1" spans="8:16373">
      <c r="H1046975" s="117"/>
      <c r="I1046975" s="118"/>
      <c r="J1046975" s="118"/>
      <c r="K1046975" s="118"/>
      <c r="L1046975" s="118"/>
      <c r="M1046975" s="118"/>
      <c r="N1046975" s="118"/>
      <c r="O1046975" s="118"/>
      <c r="XES1046975" s="1"/>
    </row>
    <row r="1046976" s="113" customFormat="1" customHeight="1" spans="8:16373">
      <c r="H1046976" s="117"/>
      <c r="I1046976" s="118"/>
      <c r="J1046976" s="118"/>
      <c r="K1046976" s="118"/>
      <c r="L1046976" s="118"/>
      <c r="M1046976" s="118"/>
      <c r="N1046976" s="118"/>
      <c r="O1046976" s="118"/>
      <c r="XES1046976" s="1"/>
    </row>
    <row r="1046977" s="113" customFormat="1" customHeight="1" spans="8:16373">
      <c r="H1046977" s="117"/>
      <c r="I1046977" s="118"/>
      <c r="J1046977" s="118"/>
      <c r="K1046977" s="118"/>
      <c r="L1046977" s="118"/>
      <c r="M1046977" s="118"/>
      <c r="N1046977" s="118"/>
      <c r="O1046977" s="118"/>
      <c r="XES1046977" s="1"/>
    </row>
    <row r="1046978" s="113" customFormat="1" customHeight="1" spans="8:16373">
      <c r="H1046978" s="117"/>
      <c r="I1046978" s="118"/>
      <c r="J1046978" s="118"/>
      <c r="K1046978" s="118"/>
      <c r="L1046978" s="118"/>
      <c r="M1046978" s="118"/>
      <c r="N1046978" s="118"/>
      <c r="O1046978" s="118"/>
      <c r="XES1046978" s="1"/>
    </row>
    <row r="1046979" s="113" customFormat="1" customHeight="1" spans="8:16373">
      <c r="H1046979" s="117"/>
      <c r="I1046979" s="118"/>
      <c r="J1046979" s="118"/>
      <c r="K1046979" s="118"/>
      <c r="L1046979" s="118"/>
      <c r="M1046979" s="118"/>
      <c r="N1046979" s="118"/>
      <c r="O1046979" s="118"/>
      <c r="XES1046979" s="1"/>
    </row>
    <row r="1046980" s="113" customFormat="1" customHeight="1" spans="8:16373">
      <c r="H1046980" s="117"/>
      <c r="I1046980" s="118"/>
      <c r="J1046980" s="118"/>
      <c r="K1046980" s="118"/>
      <c r="L1046980" s="118"/>
      <c r="M1046980" s="118"/>
      <c r="N1046980" s="118"/>
      <c r="O1046980" s="118"/>
      <c r="XES1046980" s="1"/>
    </row>
    <row r="1046981" s="113" customFormat="1" customHeight="1" spans="8:16373">
      <c r="H1046981" s="117"/>
      <c r="I1046981" s="118"/>
      <c r="J1046981" s="118"/>
      <c r="K1046981" s="118"/>
      <c r="L1046981" s="118"/>
      <c r="M1046981" s="118"/>
      <c r="N1046981" s="118"/>
      <c r="O1046981" s="118"/>
      <c r="XES1046981" s="1"/>
    </row>
    <row r="1046982" s="113" customFormat="1" customHeight="1" spans="8:16373">
      <c r="H1046982" s="117"/>
      <c r="I1046982" s="118"/>
      <c r="J1046982" s="118"/>
      <c r="K1046982" s="118"/>
      <c r="L1046982" s="118"/>
      <c r="M1046982" s="118"/>
      <c r="N1046982" s="118"/>
      <c r="O1046982" s="118"/>
      <c r="XES1046982" s="1"/>
    </row>
    <row r="1046983" s="113" customFormat="1" customHeight="1" spans="8:16373">
      <c r="H1046983" s="117"/>
      <c r="I1046983" s="118"/>
      <c r="J1046983" s="118"/>
      <c r="K1046983" s="118"/>
      <c r="L1046983" s="118"/>
      <c r="M1046983" s="118"/>
      <c r="N1046983" s="118"/>
      <c r="O1046983" s="118"/>
      <c r="XES1046983" s="1"/>
    </row>
    <row r="1046984" s="113" customFormat="1" customHeight="1" spans="8:16373">
      <c r="H1046984" s="117"/>
      <c r="I1046984" s="118"/>
      <c r="J1046984" s="118"/>
      <c r="K1046984" s="118"/>
      <c r="L1046984" s="118"/>
      <c r="M1046984" s="118"/>
      <c r="N1046984" s="118"/>
      <c r="O1046984" s="118"/>
      <c r="XES1046984" s="1"/>
    </row>
    <row r="1046985" s="113" customFormat="1" customHeight="1" spans="8:16373">
      <c r="H1046985" s="117"/>
      <c r="I1046985" s="118"/>
      <c r="J1046985" s="118"/>
      <c r="K1046985" s="118"/>
      <c r="L1046985" s="118"/>
      <c r="M1046985" s="118"/>
      <c r="N1046985" s="118"/>
      <c r="O1046985" s="118"/>
      <c r="XES1046985" s="1"/>
    </row>
    <row r="1046986" s="113" customFormat="1" customHeight="1" spans="8:16373">
      <c r="H1046986" s="117"/>
      <c r="I1046986" s="118"/>
      <c r="J1046986" s="118"/>
      <c r="K1046986" s="118"/>
      <c r="L1046986" s="118"/>
      <c r="M1046986" s="118"/>
      <c r="N1046986" s="118"/>
      <c r="O1046986" s="118"/>
      <c r="XES1046986" s="1"/>
    </row>
    <row r="1046987" s="113" customFormat="1" customHeight="1" spans="8:16373">
      <c r="H1046987" s="117"/>
      <c r="I1046987" s="118"/>
      <c r="J1046987" s="118"/>
      <c r="K1046987" s="118"/>
      <c r="L1046987" s="118"/>
      <c r="M1046987" s="118"/>
      <c r="N1046987" s="118"/>
      <c r="O1046987" s="118"/>
      <c r="XES1046987" s="1"/>
    </row>
    <row r="1046988" s="113" customFormat="1" customHeight="1" spans="8:16373">
      <c r="H1046988" s="117"/>
      <c r="I1046988" s="118"/>
      <c r="J1046988" s="118"/>
      <c r="K1046988" s="118"/>
      <c r="L1046988" s="118"/>
      <c r="M1046988" s="118"/>
      <c r="N1046988" s="118"/>
      <c r="O1046988" s="118"/>
      <c r="XES1046988" s="1"/>
    </row>
    <row r="1046989" s="113" customFormat="1" customHeight="1" spans="8:16373">
      <c r="H1046989" s="117"/>
      <c r="I1046989" s="118"/>
      <c r="J1046989" s="118"/>
      <c r="K1046989" s="118"/>
      <c r="L1046989" s="118"/>
      <c r="M1046989" s="118"/>
      <c r="N1046989" s="118"/>
      <c r="O1046989" s="118"/>
      <c r="XES1046989" s="1"/>
    </row>
    <row r="1046990" s="113" customFormat="1" customHeight="1" spans="8:16373">
      <c r="H1046990" s="117"/>
      <c r="I1046990" s="118"/>
      <c r="J1046990" s="118"/>
      <c r="K1046990" s="118"/>
      <c r="L1046990" s="118"/>
      <c r="M1046990" s="118"/>
      <c r="N1046990" s="118"/>
      <c r="O1046990" s="118"/>
      <c r="XES1046990" s="1"/>
    </row>
    <row r="1046991" s="113" customFormat="1" customHeight="1" spans="8:16373">
      <c r="H1046991" s="117"/>
      <c r="I1046991" s="118"/>
      <c r="J1046991" s="118"/>
      <c r="K1046991" s="118"/>
      <c r="L1046991" s="118"/>
      <c r="M1046991" s="118"/>
      <c r="N1046991" s="118"/>
      <c r="O1046991" s="118"/>
      <c r="XES1046991" s="1"/>
    </row>
    <row r="1046992" s="113" customFormat="1" customHeight="1" spans="8:16373">
      <c r="H1046992" s="117"/>
      <c r="I1046992" s="118"/>
      <c r="J1046992" s="118"/>
      <c r="K1046992" s="118"/>
      <c r="L1046992" s="118"/>
      <c r="M1046992" s="118"/>
      <c r="N1046992" s="118"/>
      <c r="O1046992" s="118"/>
      <c r="XES1046992" s="1"/>
    </row>
    <row r="1046993" s="113" customFormat="1" customHeight="1" spans="8:16373">
      <c r="H1046993" s="117"/>
      <c r="I1046993" s="118"/>
      <c r="J1046993" s="118"/>
      <c r="K1046993" s="118"/>
      <c r="L1046993" s="118"/>
      <c r="M1046993" s="118"/>
      <c r="N1046993" s="118"/>
      <c r="O1046993" s="118"/>
      <c r="XES1046993" s="1"/>
    </row>
    <row r="1046994" s="113" customFormat="1" customHeight="1" spans="8:16373">
      <c r="H1046994" s="117"/>
      <c r="I1046994" s="118"/>
      <c r="J1046994" s="118"/>
      <c r="K1046994" s="118"/>
      <c r="L1046994" s="118"/>
      <c r="M1046994" s="118"/>
      <c r="N1046994" s="118"/>
      <c r="O1046994" s="118"/>
      <c r="XES1046994" s="1"/>
    </row>
    <row r="1046995" s="113" customFormat="1" customHeight="1" spans="8:16373">
      <c r="H1046995" s="117"/>
      <c r="I1046995" s="118"/>
      <c r="J1046995" s="118"/>
      <c r="K1046995" s="118"/>
      <c r="L1046995" s="118"/>
      <c r="M1046995" s="118"/>
      <c r="N1046995" s="118"/>
      <c r="O1046995" s="118"/>
      <c r="XES1046995" s="1"/>
    </row>
    <row r="1046996" s="113" customFormat="1" customHeight="1" spans="8:16373">
      <c r="H1046996" s="117"/>
      <c r="I1046996" s="118"/>
      <c r="J1046996" s="118"/>
      <c r="K1046996" s="118"/>
      <c r="L1046996" s="118"/>
      <c r="M1046996" s="118"/>
      <c r="N1046996" s="118"/>
      <c r="O1046996" s="118"/>
      <c r="XES1046996" s="1"/>
    </row>
    <row r="1046997" s="113" customFormat="1" customHeight="1" spans="8:16373">
      <c r="H1046997" s="117"/>
      <c r="I1046997" s="118"/>
      <c r="J1046997" s="118"/>
      <c r="K1046997" s="118"/>
      <c r="L1046997" s="118"/>
      <c r="M1046997" s="118"/>
      <c r="N1046997" s="118"/>
      <c r="O1046997" s="118"/>
      <c r="XES1046997" s="1"/>
    </row>
    <row r="1046998" s="113" customFormat="1" customHeight="1" spans="8:16373">
      <c r="H1046998" s="117"/>
      <c r="I1046998" s="118"/>
      <c r="J1046998" s="118"/>
      <c r="K1046998" s="118"/>
      <c r="L1046998" s="118"/>
      <c r="M1046998" s="118"/>
      <c r="N1046998" s="118"/>
      <c r="O1046998" s="118"/>
      <c r="XES1046998" s="1"/>
    </row>
    <row r="1046999" s="113" customFormat="1" customHeight="1" spans="8:16373">
      <c r="H1046999" s="117"/>
      <c r="I1046999" s="118"/>
      <c r="J1046999" s="118"/>
      <c r="K1046999" s="118"/>
      <c r="L1046999" s="118"/>
      <c r="M1046999" s="118"/>
      <c r="N1046999" s="118"/>
      <c r="O1046999" s="118"/>
      <c r="XES1046999" s="1"/>
    </row>
    <row r="1047000" s="113" customFormat="1" customHeight="1" spans="8:16373">
      <c r="H1047000" s="117"/>
      <c r="I1047000" s="118"/>
      <c r="J1047000" s="118"/>
      <c r="K1047000" s="118"/>
      <c r="L1047000" s="118"/>
      <c r="M1047000" s="118"/>
      <c r="N1047000" s="118"/>
      <c r="O1047000" s="118"/>
      <c r="XES1047000" s="1"/>
    </row>
    <row r="1047001" s="113" customFormat="1" customHeight="1" spans="8:16373">
      <c r="H1047001" s="117"/>
      <c r="I1047001" s="118"/>
      <c r="J1047001" s="118"/>
      <c r="K1047001" s="118"/>
      <c r="L1047001" s="118"/>
      <c r="M1047001" s="118"/>
      <c r="N1047001" s="118"/>
      <c r="O1047001" s="118"/>
      <c r="XES1047001" s="1"/>
    </row>
    <row r="1047002" s="113" customFormat="1" customHeight="1" spans="8:16373">
      <c r="H1047002" s="117"/>
      <c r="I1047002" s="118"/>
      <c r="J1047002" s="118"/>
      <c r="K1047002" s="118"/>
      <c r="L1047002" s="118"/>
      <c r="M1047002" s="118"/>
      <c r="N1047002" s="118"/>
      <c r="O1047002" s="118"/>
      <c r="XES1047002" s="1"/>
    </row>
    <row r="1047003" s="113" customFormat="1" customHeight="1" spans="8:16373">
      <c r="H1047003" s="117"/>
      <c r="I1047003" s="118"/>
      <c r="J1047003" s="118"/>
      <c r="K1047003" s="118"/>
      <c r="L1047003" s="118"/>
      <c r="M1047003" s="118"/>
      <c r="N1047003" s="118"/>
      <c r="O1047003" s="118"/>
      <c r="XES1047003" s="1"/>
    </row>
    <row r="1047004" s="113" customFormat="1" customHeight="1" spans="8:16373">
      <c r="H1047004" s="117"/>
      <c r="I1047004" s="118"/>
      <c r="J1047004" s="118"/>
      <c r="K1047004" s="118"/>
      <c r="L1047004" s="118"/>
      <c r="M1047004" s="118"/>
      <c r="N1047004" s="118"/>
      <c r="O1047004" s="118"/>
      <c r="XES1047004" s="1"/>
    </row>
    <row r="1047005" s="113" customFormat="1" customHeight="1" spans="8:16373">
      <c r="H1047005" s="117"/>
      <c r="I1047005" s="118"/>
      <c r="J1047005" s="118"/>
      <c r="K1047005" s="118"/>
      <c r="L1047005" s="118"/>
      <c r="M1047005" s="118"/>
      <c r="N1047005" s="118"/>
      <c r="O1047005" s="118"/>
      <c r="XES1047005" s="1"/>
    </row>
    <row r="1047006" s="113" customFormat="1" customHeight="1" spans="8:16373">
      <c r="H1047006" s="117"/>
      <c r="I1047006" s="118"/>
      <c r="J1047006" s="118"/>
      <c r="K1047006" s="118"/>
      <c r="L1047006" s="118"/>
      <c r="M1047006" s="118"/>
      <c r="N1047006" s="118"/>
      <c r="O1047006" s="118"/>
      <c r="XES1047006" s="1"/>
    </row>
    <row r="1047007" s="113" customFormat="1" customHeight="1" spans="8:16373">
      <c r="H1047007" s="117"/>
      <c r="I1047007" s="118"/>
      <c r="J1047007" s="118"/>
      <c r="K1047007" s="118"/>
      <c r="L1047007" s="118"/>
      <c r="M1047007" s="118"/>
      <c r="N1047007" s="118"/>
      <c r="O1047007" s="118"/>
      <c r="XES1047007" s="1"/>
    </row>
    <row r="1047008" s="113" customFormat="1" customHeight="1" spans="8:16373">
      <c r="H1047008" s="117"/>
      <c r="I1047008" s="118"/>
      <c r="J1047008" s="118"/>
      <c r="K1047008" s="118"/>
      <c r="L1047008" s="118"/>
      <c r="M1047008" s="118"/>
      <c r="N1047008" s="118"/>
      <c r="O1047008" s="118"/>
      <c r="XES1047008" s="1"/>
    </row>
    <row r="1047009" s="113" customFormat="1" customHeight="1" spans="8:16373">
      <c r="H1047009" s="117"/>
      <c r="I1047009" s="118"/>
      <c r="J1047009" s="118"/>
      <c r="K1047009" s="118"/>
      <c r="L1047009" s="118"/>
      <c r="M1047009" s="118"/>
      <c r="N1047009" s="118"/>
      <c r="O1047009" s="118"/>
      <c r="XES1047009" s="1"/>
    </row>
    <row r="1047010" s="113" customFormat="1" customHeight="1" spans="8:16373">
      <c r="H1047010" s="117"/>
      <c r="I1047010" s="118"/>
      <c r="J1047010" s="118"/>
      <c r="K1047010" s="118"/>
      <c r="L1047010" s="118"/>
      <c r="M1047010" s="118"/>
      <c r="N1047010" s="118"/>
      <c r="O1047010" s="118"/>
      <c r="XES1047010" s="1"/>
    </row>
    <row r="1047011" s="113" customFormat="1" customHeight="1" spans="8:16373">
      <c r="H1047011" s="117"/>
      <c r="I1047011" s="118"/>
      <c r="J1047011" s="118"/>
      <c r="K1047011" s="118"/>
      <c r="L1047011" s="118"/>
      <c r="M1047011" s="118"/>
      <c r="N1047011" s="118"/>
      <c r="O1047011" s="118"/>
      <c r="XES1047011" s="1"/>
    </row>
    <row r="1047012" s="113" customFormat="1" customHeight="1" spans="8:16373">
      <c r="H1047012" s="117"/>
      <c r="I1047012" s="118"/>
      <c r="J1047012" s="118"/>
      <c r="K1047012" s="118"/>
      <c r="L1047012" s="118"/>
      <c r="M1047012" s="118"/>
      <c r="N1047012" s="118"/>
      <c r="O1047012" s="118"/>
      <c r="XES1047012" s="1"/>
    </row>
    <row r="1047013" s="113" customFormat="1" customHeight="1" spans="8:16373">
      <c r="H1047013" s="117"/>
      <c r="I1047013" s="118"/>
      <c r="J1047013" s="118"/>
      <c r="K1047013" s="118"/>
      <c r="L1047013" s="118"/>
      <c r="M1047013" s="118"/>
      <c r="N1047013" s="118"/>
      <c r="O1047013" s="118"/>
      <c r="XES1047013" s="1"/>
    </row>
    <row r="1047014" s="113" customFormat="1" customHeight="1" spans="8:16373">
      <c r="H1047014" s="117"/>
      <c r="I1047014" s="118"/>
      <c r="J1047014" s="118"/>
      <c r="K1047014" s="118"/>
      <c r="L1047014" s="118"/>
      <c r="M1047014" s="118"/>
      <c r="N1047014" s="118"/>
      <c r="O1047014" s="118"/>
      <c r="XES1047014" s="1"/>
    </row>
    <row r="1047015" s="113" customFormat="1" customHeight="1" spans="8:16373">
      <c r="H1047015" s="117"/>
      <c r="I1047015" s="118"/>
      <c r="J1047015" s="118"/>
      <c r="K1047015" s="118"/>
      <c r="L1047015" s="118"/>
      <c r="M1047015" s="118"/>
      <c r="N1047015" s="118"/>
      <c r="O1047015" s="118"/>
      <c r="XES1047015" s="1"/>
    </row>
    <row r="1047016" s="113" customFormat="1" customHeight="1" spans="8:16373">
      <c r="H1047016" s="117"/>
      <c r="I1047016" s="118"/>
      <c r="J1047016" s="118"/>
      <c r="K1047016" s="118"/>
      <c r="L1047016" s="118"/>
      <c r="M1047016" s="118"/>
      <c r="N1047016" s="118"/>
      <c r="O1047016" s="118"/>
      <c r="XES1047016" s="1"/>
    </row>
    <row r="1047017" s="113" customFormat="1" customHeight="1" spans="8:16373">
      <c r="H1047017" s="117"/>
      <c r="I1047017" s="118"/>
      <c r="J1047017" s="118"/>
      <c r="K1047017" s="118"/>
      <c r="L1047017" s="118"/>
      <c r="M1047017" s="118"/>
      <c r="N1047017" s="118"/>
      <c r="O1047017" s="118"/>
      <c r="XES1047017" s="1"/>
    </row>
    <row r="1047018" s="113" customFormat="1" customHeight="1" spans="8:16373">
      <c r="H1047018" s="117"/>
      <c r="I1047018" s="118"/>
      <c r="J1047018" s="118"/>
      <c r="K1047018" s="118"/>
      <c r="L1047018" s="118"/>
      <c r="M1047018" s="118"/>
      <c r="N1047018" s="118"/>
      <c r="O1047018" s="118"/>
      <c r="XES1047018" s="1"/>
    </row>
    <row r="1047019" s="113" customFormat="1" customHeight="1" spans="8:16373">
      <c r="H1047019" s="117"/>
      <c r="I1047019" s="118"/>
      <c r="J1047019" s="118"/>
      <c r="K1047019" s="118"/>
      <c r="L1047019" s="118"/>
      <c r="M1047019" s="118"/>
      <c r="N1047019" s="118"/>
      <c r="O1047019" s="118"/>
      <c r="XES1047019" s="1"/>
    </row>
    <row r="1047020" s="113" customFormat="1" customHeight="1" spans="8:16373">
      <c r="H1047020" s="117"/>
      <c r="I1047020" s="118"/>
      <c r="J1047020" s="118"/>
      <c r="K1047020" s="118"/>
      <c r="L1047020" s="118"/>
      <c r="M1047020" s="118"/>
      <c r="N1047020" s="118"/>
      <c r="O1047020" s="118"/>
      <c r="XES1047020" s="1"/>
    </row>
    <row r="1047021" s="113" customFormat="1" customHeight="1" spans="8:16373">
      <c r="H1047021" s="117"/>
      <c r="I1047021" s="118"/>
      <c r="J1047021" s="118"/>
      <c r="K1047021" s="118"/>
      <c r="L1047021" s="118"/>
      <c r="M1047021" s="118"/>
      <c r="N1047021" s="118"/>
      <c r="O1047021" s="118"/>
      <c r="XES1047021" s="1"/>
    </row>
    <row r="1047022" s="113" customFormat="1" customHeight="1" spans="8:16373">
      <c r="H1047022" s="117"/>
      <c r="I1047022" s="118"/>
      <c r="J1047022" s="118"/>
      <c r="K1047022" s="118"/>
      <c r="L1047022" s="118"/>
      <c r="M1047022" s="118"/>
      <c r="N1047022" s="118"/>
      <c r="O1047022" s="118"/>
      <c r="XES1047022" s="1"/>
    </row>
    <row r="1047023" s="113" customFormat="1" customHeight="1" spans="8:16373">
      <c r="H1047023" s="117"/>
      <c r="I1047023" s="118"/>
      <c r="J1047023" s="118"/>
      <c r="K1047023" s="118"/>
      <c r="L1047023" s="118"/>
      <c r="M1047023" s="118"/>
      <c r="N1047023" s="118"/>
      <c r="O1047023" s="118"/>
      <c r="XES1047023" s="1"/>
    </row>
    <row r="1047024" s="113" customFormat="1" customHeight="1" spans="8:16373">
      <c r="H1047024" s="117"/>
      <c r="I1047024" s="118"/>
      <c r="J1047024" s="118"/>
      <c r="K1047024" s="118"/>
      <c r="L1047024" s="118"/>
      <c r="M1047024" s="118"/>
      <c r="N1047024" s="118"/>
      <c r="O1047024" s="118"/>
      <c r="XES1047024" s="1"/>
    </row>
    <row r="1047025" s="113" customFormat="1" customHeight="1" spans="8:16373">
      <c r="H1047025" s="117"/>
      <c r="I1047025" s="118"/>
      <c r="J1047025" s="118"/>
      <c r="K1047025" s="118"/>
      <c r="L1047025" s="118"/>
      <c r="M1047025" s="118"/>
      <c r="N1047025" s="118"/>
      <c r="O1047025" s="118"/>
      <c r="XES1047025" s="1"/>
    </row>
    <row r="1047026" s="113" customFormat="1" customHeight="1" spans="8:16373">
      <c r="H1047026" s="117"/>
      <c r="I1047026" s="118"/>
      <c r="J1047026" s="118"/>
      <c r="K1047026" s="118"/>
      <c r="L1047026" s="118"/>
      <c r="M1047026" s="118"/>
      <c r="N1047026" s="118"/>
      <c r="O1047026" s="118"/>
      <c r="XES1047026" s="1"/>
    </row>
    <row r="1047027" s="113" customFormat="1" customHeight="1" spans="8:16373">
      <c r="H1047027" s="117"/>
      <c r="I1047027" s="118"/>
      <c r="J1047027" s="118"/>
      <c r="K1047027" s="118"/>
      <c r="L1047027" s="118"/>
      <c r="M1047027" s="118"/>
      <c r="N1047027" s="118"/>
      <c r="O1047027" s="118"/>
      <c r="XES1047027" s="1"/>
    </row>
    <row r="1047028" s="113" customFormat="1" customHeight="1" spans="8:16373">
      <c r="H1047028" s="117"/>
      <c r="I1047028" s="118"/>
      <c r="J1047028" s="118"/>
      <c r="K1047028" s="118"/>
      <c r="L1047028" s="118"/>
      <c r="M1047028" s="118"/>
      <c r="N1047028" s="118"/>
      <c r="O1047028" s="118"/>
      <c r="XES1047028" s="1"/>
    </row>
    <row r="1047029" s="113" customFormat="1" customHeight="1" spans="8:16373">
      <c r="H1047029" s="117"/>
      <c r="I1047029" s="118"/>
      <c r="J1047029" s="118"/>
      <c r="K1047029" s="118"/>
      <c r="L1047029" s="118"/>
      <c r="M1047029" s="118"/>
      <c r="N1047029" s="118"/>
      <c r="O1047029" s="118"/>
      <c r="XES1047029" s="1"/>
    </row>
    <row r="1047030" s="113" customFormat="1" customHeight="1" spans="8:16373">
      <c r="H1047030" s="117"/>
      <c r="I1047030" s="118"/>
      <c r="J1047030" s="118"/>
      <c r="K1047030" s="118"/>
      <c r="L1047030" s="118"/>
      <c r="M1047030" s="118"/>
      <c r="N1047030" s="118"/>
      <c r="O1047030" s="118"/>
      <c r="XES1047030" s="1"/>
    </row>
    <row r="1047031" s="113" customFormat="1" customHeight="1" spans="8:16373">
      <c r="H1047031" s="117"/>
      <c r="I1047031" s="118"/>
      <c r="J1047031" s="118"/>
      <c r="K1047031" s="118"/>
      <c r="L1047031" s="118"/>
      <c r="M1047031" s="118"/>
      <c r="N1047031" s="118"/>
      <c r="O1047031" s="118"/>
      <c r="XES1047031" s="1"/>
    </row>
    <row r="1047032" s="113" customFormat="1" customHeight="1" spans="8:16373">
      <c r="H1047032" s="117"/>
      <c r="I1047032" s="118"/>
      <c r="J1047032" s="118"/>
      <c r="K1047032" s="118"/>
      <c r="L1047032" s="118"/>
      <c r="M1047032" s="118"/>
      <c r="N1047032" s="118"/>
      <c r="O1047032" s="118"/>
      <c r="XES1047032" s="1"/>
    </row>
    <row r="1047033" s="113" customFormat="1" customHeight="1" spans="8:16373">
      <c r="H1047033" s="117"/>
      <c r="I1047033" s="118"/>
      <c r="J1047033" s="118"/>
      <c r="K1047033" s="118"/>
      <c r="L1047033" s="118"/>
      <c r="M1047033" s="118"/>
      <c r="N1047033" s="118"/>
      <c r="O1047033" s="118"/>
      <c r="XES1047033" s="1"/>
    </row>
    <row r="1047034" s="113" customFormat="1" customHeight="1" spans="8:16373">
      <c r="H1047034" s="117"/>
      <c r="I1047034" s="118"/>
      <c r="J1047034" s="118"/>
      <c r="K1047034" s="118"/>
      <c r="L1047034" s="118"/>
      <c r="M1047034" s="118"/>
      <c r="N1047034" s="118"/>
      <c r="O1047034" s="118"/>
      <c r="XES1047034" s="1"/>
    </row>
    <row r="1047035" s="113" customFormat="1" customHeight="1" spans="8:16373">
      <c r="H1047035" s="117"/>
      <c r="I1047035" s="118"/>
      <c r="J1047035" s="118"/>
      <c r="K1047035" s="118"/>
      <c r="L1047035" s="118"/>
      <c r="M1047035" s="118"/>
      <c r="N1047035" s="118"/>
      <c r="O1047035" s="118"/>
      <c r="XES1047035" s="1"/>
    </row>
    <row r="1047036" s="113" customFormat="1" customHeight="1" spans="8:16373">
      <c r="H1047036" s="117"/>
      <c r="I1047036" s="118"/>
      <c r="J1047036" s="118"/>
      <c r="K1047036" s="118"/>
      <c r="L1047036" s="118"/>
      <c r="M1047036" s="118"/>
      <c r="N1047036" s="118"/>
      <c r="O1047036" s="118"/>
      <c r="XES1047036" s="1"/>
    </row>
    <row r="1047037" s="113" customFormat="1" customHeight="1" spans="8:16373">
      <c r="H1047037" s="117"/>
      <c r="I1047037" s="118"/>
      <c r="J1047037" s="118"/>
      <c r="K1047037" s="118"/>
      <c r="L1047037" s="118"/>
      <c r="M1047037" s="118"/>
      <c r="N1047037" s="118"/>
      <c r="O1047037" s="118"/>
      <c r="XES1047037" s="1"/>
    </row>
    <row r="1047038" s="113" customFormat="1" customHeight="1" spans="8:16373">
      <c r="H1047038" s="117"/>
      <c r="I1047038" s="118"/>
      <c r="J1047038" s="118"/>
      <c r="K1047038" s="118"/>
      <c r="L1047038" s="118"/>
      <c r="M1047038" s="118"/>
      <c r="N1047038" s="118"/>
      <c r="O1047038" s="118"/>
      <c r="XES1047038" s="1"/>
    </row>
    <row r="1047039" s="113" customFormat="1" customHeight="1" spans="8:16373">
      <c r="H1047039" s="117"/>
      <c r="I1047039" s="118"/>
      <c r="J1047039" s="118"/>
      <c r="K1047039" s="118"/>
      <c r="L1047039" s="118"/>
      <c r="M1047039" s="118"/>
      <c r="N1047039" s="118"/>
      <c r="O1047039" s="118"/>
      <c r="XES1047039" s="1"/>
    </row>
    <row r="1047040" s="113" customFormat="1" customHeight="1" spans="8:16373">
      <c r="H1047040" s="117"/>
      <c r="I1047040" s="118"/>
      <c r="J1047040" s="118"/>
      <c r="K1047040" s="118"/>
      <c r="L1047040" s="118"/>
      <c r="M1047040" s="118"/>
      <c r="N1047040" s="118"/>
      <c r="O1047040" s="118"/>
      <c r="XES1047040" s="1"/>
    </row>
    <row r="1047041" s="113" customFormat="1" customHeight="1" spans="8:16373">
      <c r="H1047041" s="117"/>
      <c r="I1047041" s="118"/>
      <c r="J1047041" s="118"/>
      <c r="K1047041" s="118"/>
      <c r="L1047041" s="118"/>
      <c r="M1047041" s="118"/>
      <c r="N1047041" s="118"/>
      <c r="O1047041" s="118"/>
      <c r="XES1047041" s="1"/>
    </row>
    <row r="1047042" s="113" customFormat="1" customHeight="1" spans="8:16373">
      <c r="H1047042" s="117"/>
      <c r="I1047042" s="118"/>
      <c r="J1047042" s="118"/>
      <c r="K1047042" s="118"/>
      <c r="L1047042" s="118"/>
      <c r="M1047042" s="118"/>
      <c r="N1047042" s="118"/>
      <c r="O1047042" s="118"/>
      <c r="XES1047042" s="1"/>
    </row>
    <row r="1047043" s="113" customFormat="1" customHeight="1" spans="8:16373">
      <c r="H1047043" s="117"/>
      <c r="I1047043" s="118"/>
      <c r="J1047043" s="118"/>
      <c r="K1047043" s="118"/>
      <c r="L1047043" s="118"/>
      <c r="M1047043" s="118"/>
      <c r="N1047043" s="118"/>
      <c r="O1047043" s="118"/>
      <c r="XES1047043" s="1"/>
    </row>
    <row r="1047044" s="113" customFormat="1" customHeight="1" spans="8:16373">
      <c r="H1047044" s="117"/>
      <c r="I1047044" s="118"/>
      <c r="J1047044" s="118"/>
      <c r="K1047044" s="118"/>
      <c r="L1047044" s="118"/>
      <c r="M1047044" s="118"/>
      <c r="N1047044" s="118"/>
      <c r="O1047044" s="118"/>
      <c r="XES1047044" s="1"/>
    </row>
    <row r="1047045" s="113" customFormat="1" customHeight="1" spans="8:16373">
      <c r="H1047045" s="117"/>
      <c r="I1047045" s="118"/>
      <c r="J1047045" s="118"/>
      <c r="K1047045" s="118"/>
      <c r="L1047045" s="118"/>
      <c r="M1047045" s="118"/>
      <c r="N1047045" s="118"/>
      <c r="O1047045" s="118"/>
      <c r="XES1047045" s="1"/>
    </row>
    <row r="1047046" s="113" customFormat="1" customHeight="1" spans="8:16373">
      <c r="H1047046" s="117"/>
      <c r="I1047046" s="118"/>
      <c r="J1047046" s="118"/>
      <c r="K1047046" s="118"/>
      <c r="L1047046" s="118"/>
      <c r="M1047046" s="118"/>
      <c r="N1047046" s="118"/>
      <c r="O1047046" s="118"/>
      <c r="XES1047046" s="1"/>
    </row>
    <row r="1047047" s="113" customFormat="1" customHeight="1" spans="8:16373">
      <c r="H1047047" s="117"/>
      <c r="I1047047" s="118"/>
      <c r="J1047047" s="118"/>
      <c r="K1047047" s="118"/>
      <c r="L1047047" s="118"/>
      <c r="M1047047" s="118"/>
      <c r="N1047047" s="118"/>
      <c r="O1047047" s="118"/>
      <c r="XES1047047" s="1"/>
    </row>
    <row r="1047048" s="113" customFormat="1" customHeight="1" spans="8:16373">
      <c r="H1047048" s="117"/>
      <c r="I1047048" s="118"/>
      <c r="J1047048" s="118"/>
      <c r="K1047048" s="118"/>
      <c r="L1047048" s="118"/>
      <c r="M1047048" s="118"/>
      <c r="N1047048" s="118"/>
      <c r="O1047048" s="118"/>
      <c r="XES1047048" s="1"/>
    </row>
    <row r="1047049" s="113" customFormat="1" customHeight="1" spans="8:16373">
      <c r="H1047049" s="117"/>
      <c r="I1047049" s="118"/>
      <c r="J1047049" s="118"/>
      <c r="K1047049" s="118"/>
      <c r="L1047049" s="118"/>
      <c r="M1047049" s="118"/>
      <c r="N1047049" s="118"/>
      <c r="O1047049" s="118"/>
      <c r="XES1047049" s="1"/>
    </row>
    <row r="1047050" s="113" customFormat="1" customHeight="1" spans="8:16373">
      <c r="H1047050" s="117"/>
      <c r="I1047050" s="118"/>
      <c r="J1047050" s="118"/>
      <c r="K1047050" s="118"/>
      <c r="L1047050" s="118"/>
      <c r="M1047050" s="118"/>
      <c r="N1047050" s="118"/>
      <c r="O1047050" s="118"/>
      <c r="XES1047050" s="1"/>
    </row>
    <row r="1047051" s="113" customFormat="1" customHeight="1" spans="8:16373">
      <c r="H1047051" s="117"/>
      <c r="I1047051" s="118"/>
      <c r="J1047051" s="118"/>
      <c r="K1047051" s="118"/>
      <c r="L1047051" s="118"/>
      <c r="M1047051" s="118"/>
      <c r="N1047051" s="118"/>
      <c r="O1047051" s="118"/>
      <c r="XES1047051" s="1"/>
    </row>
    <row r="1047052" s="113" customFormat="1" customHeight="1" spans="8:16373">
      <c r="H1047052" s="117"/>
      <c r="I1047052" s="118"/>
      <c r="J1047052" s="118"/>
      <c r="K1047052" s="118"/>
      <c r="L1047052" s="118"/>
      <c r="M1047052" s="118"/>
      <c r="N1047052" s="118"/>
      <c r="O1047052" s="118"/>
      <c r="XES1047052" s="1"/>
    </row>
    <row r="1047053" s="113" customFormat="1" customHeight="1" spans="8:16373">
      <c r="H1047053" s="117"/>
      <c r="I1047053" s="118"/>
      <c r="J1047053" s="118"/>
      <c r="K1047053" s="118"/>
      <c r="L1047053" s="118"/>
      <c r="M1047053" s="118"/>
      <c r="N1047053" s="118"/>
      <c r="O1047053" s="118"/>
      <c r="XES1047053" s="1"/>
    </row>
    <row r="1047054" s="113" customFormat="1" customHeight="1" spans="8:16373">
      <c r="H1047054" s="117"/>
      <c r="I1047054" s="118"/>
      <c r="J1047054" s="118"/>
      <c r="K1047054" s="118"/>
      <c r="L1047054" s="118"/>
      <c r="M1047054" s="118"/>
      <c r="N1047054" s="118"/>
      <c r="O1047054" s="118"/>
      <c r="XES1047054" s="1"/>
    </row>
    <row r="1047055" s="113" customFormat="1" customHeight="1" spans="8:16373">
      <c r="H1047055" s="117"/>
      <c r="I1047055" s="118"/>
      <c r="J1047055" s="118"/>
      <c r="K1047055" s="118"/>
      <c r="L1047055" s="118"/>
      <c r="M1047055" s="118"/>
      <c r="N1047055" s="118"/>
      <c r="O1047055" s="118"/>
      <c r="XES1047055" s="1"/>
    </row>
    <row r="1047056" s="113" customFormat="1" customHeight="1" spans="8:16373">
      <c r="H1047056" s="117"/>
      <c r="I1047056" s="118"/>
      <c r="J1047056" s="118"/>
      <c r="K1047056" s="118"/>
      <c r="L1047056" s="118"/>
      <c r="M1047056" s="118"/>
      <c r="N1047056" s="118"/>
      <c r="O1047056" s="118"/>
      <c r="XES1047056" s="1"/>
    </row>
    <row r="1047057" s="113" customFormat="1" customHeight="1" spans="8:16373">
      <c r="H1047057" s="117"/>
      <c r="I1047057" s="118"/>
      <c r="J1047057" s="118"/>
      <c r="K1047057" s="118"/>
      <c r="L1047057" s="118"/>
      <c r="M1047057" s="118"/>
      <c r="N1047057" s="118"/>
      <c r="O1047057" s="118"/>
      <c r="XES1047057" s="1"/>
    </row>
    <row r="1047058" s="113" customFormat="1" customHeight="1" spans="8:16373">
      <c r="H1047058" s="117"/>
      <c r="I1047058" s="118"/>
      <c r="J1047058" s="118"/>
      <c r="K1047058" s="118"/>
      <c r="L1047058" s="118"/>
      <c r="M1047058" s="118"/>
      <c r="N1047058" s="118"/>
      <c r="O1047058" s="118"/>
      <c r="XES1047058" s="1"/>
    </row>
    <row r="1047059" s="113" customFormat="1" customHeight="1" spans="8:16373">
      <c r="H1047059" s="117"/>
      <c r="I1047059" s="118"/>
      <c r="J1047059" s="118"/>
      <c r="K1047059" s="118"/>
      <c r="L1047059" s="118"/>
      <c r="M1047059" s="118"/>
      <c r="N1047059" s="118"/>
      <c r="O1047059" s="118"/>
      <c r="XES1047059" s="1"/>
    </row>
    <row r="1047060" s="113" customFormat="1" customHeight="1" spans="8:16373">
      <c r="H1047060" s="117"/>
      <c r="I1047060" s="118"/>
      <c r="J1047060" s="118"/>
      <c r="K1047060" s="118"/>
      <c r="L1047060" s="118"/>
      <c r="M1047060" s="118"/>
      <c r="N1047060" s="118"/>
      <c r="O1047060" s="118"/>
      <c r="XES1047060" s="1"/>
    </row>
    <row r="1047061" s="113" customFormat="1" customHeight="1" spans="8:16373">
      <c r="H1047061" s="117"/>
      <c r="I1047061" s="118"/>
      <c r="J1047061" s="118"/>
      <c r="K1047061" s="118"/>
      <c r="L1047061" s="118"/>
      <c r="M1047061" s="118"/>
      <c r="N1047061" s="118"/>
      <c r="O1047061" s="118"/>
      <c r="XES1047061" s="1"/>
    </row>
    <row r="1047062" s="113" customFormat="1" customHeight="1" spans="8:16373">
      <c r="H1047062" s="117"/>
      <c r="I1047062" s="118"/>
      <c r="J1047062" s="118"/>
      <c r="K1047062" s="118"/>
      <c r="L1047062" s="118"/>
      <c r="M1047062" s="118"/>
      <c r="N1047062" s="118"/>
      <c r="O1047062" s="118"/>
      <c r="XES1047062" s="1"/>
    </row>
    <row r="1047063" s="113" customFormat="1" customHeight="1" spans="8:16373">
      <c r="H1047063" s="117"/>
      <c r="I1047063" s="118"/>
      <c r="J1047063" s="118"/>
      <c r="K1047063" s="118"/>
      <c r="L1047063" s="118"/>
      <c r="M1047063" s="118"/>
      <c r="N1047063" s="118"/>
      <c r="O1047063" s="118"/>
      <c r="XES1047063" s="1"/>
    </row>
    <row r="1047064" s="113" customFormat="1" customHeight="1" spans="8:16373">
      <c r="H1047064" s="117"/>
      <c r="I1047064" s="118"/>
      <c r="J1047064" s="118"/>
      <c r="K1047064" s="118"/>
      <c r="L1047064" s="118"/>
      <c r="M1047064" s="118"/>
      <c r="N1047064" s="118"/>
      <c r="O1047064" s="118"/>
      <c r="XES1047064" s="1"/>
    </row>
    <row r="1047065" s="113" customFormat="1" customHeight="1" spans="8:16373">
      <c r="H1047065" s="117"/>
      <c r="I1047065" s="118"/>
      <c r="J1047065" s="118"/>
      <c r="K1047065" s="118"/>
      <c r="L1047065" s="118"/>
      <c r="M1047065" s="118"/>
      <c r="N1047065" s="118"/>
      <c r="O1047065" s="118"/>
      <c r="XES1047065" s="1"/>
    </row>
    <row r="1047066" s="113" customFormat="1" customHeight="1" spans="8:16373">
      <c r="H1047066" s="117"/>
      <c r="I1047066" s="118"/>
      <c r="J1047066" s="118"/>
      <c r="K1047066" s="118"/>
      <c r="L1047066" s="118"/>
      <c r="M1047066" s="118"/>
      <c r="N1047066" s="118"/>
      <c r="O1047066" s="118"/>
      <c r="XES1047066" s="1"/>
    </row>
    <row r="1047067" s="113" customFormat="1" customHeight="1" spans="8:16373">
      <c r="H1047067" s="117"/>
      <c r="I1047067" s="118"/>
      <c r="J1047067" s="118"/>
      <c r="K1047067" s="118"/>
      <c r="L1047067" s="118"/>
      <c r="M1047067" s="118"/>
      <c r="N1047067" s="118"/>
      <c r="O1047067" s="118"/>
      <c r="XES1047067" s="1"/>
    </row>
    <row r="1047068" s="113" customFormat="1" customHeight="1" spans="8:16373">
      <c r="H1047068" s="117"/>
      <c r="I1047068" s="118"/>
      <c r="J1047068" s="118"/>
      <c r="K1047068" s="118"/>
      <c r="L1047068" s="118"/>
      <c r="M1047068" s="118"/>
      <c r="N1047068" s="118"/>
      <c r="O1047068" s="118"/>
      <c r="XES1047068" s="1"/>
    </row>
    <row r="1047069" s="113" customFormat="1" customHeight="1" spans="8:16373">
      <c r="H1047069" s="117"/>
      <c r="I1047069" s="118"/>
      <c r="J1047069" s="118"/>
      <c r="K1047069" s="118"/>
      <c r="L1047069" s="118"/>
      <c r="M1047069" s="118"/>
      <c r="N1047069" s="118"/>
      <c r="O1047069" s="118"/>
      <c r="XES1047069" s="1"/>
    </row>
    <row r="1047070" s="113" customFormat="1" customHeight="1" spans="8:16373">
      <c r="H1047070" s="117"/>
      <c r="I1047070" s="118"/>
      <c r="J1047070" s="118"/>
      <c r="K1047070" s="118"/>
      <c r="L1047070" s="118"/>
      <c r="M1047070" s="118"/>
      <c r="N1047070" s="118"/>
      <c r="O1047070" s="118"/>
      <c r="XES1047070" s="1"/>
    </row>
    <row r="1047071" s="113" customFormat="1" customHeight="1" spans="8:16373">
      <c r="H1047071" s="117"/>
      <c r="I1047071" s="118"/>
      <c r="J1047071" s="118"/>
      <c r="K1047071" s="118"/>
      <c r="L1047071" s="118"/>
      <c r="M1047071" s="118"/>
      <c r="N1047071" s="118"/>
      <c r="O1047071" s="118"/>
      <c r="XES1047071" s="1"/>
    </row>
    <row r="1047072" s="113" customFormat="1" customHeight="1" spans="8:16373">
      <c r="H1047072" s="117"/>
      <c r="I1047072" s="118"/>
      <c r="J1047072" s="118"/>
      <c r="K1047072" s="118"/>
      <c r="L1047072" s="118"/>
      <c r="M1047072" s="118"/>
      <c r="N1047072" s="118"/>
      <c r="O1047072" s="118"/>
      <c r="XES1047072" s="1"/>
    </row>
    <row r="1047073" s="113" customFormat="1" customHeight="1" spans="8:16373">
      <c r="H1047073" s="117"/>
      <c r="I1047073" s="118"/>
      <c r="J1047073" s="118"/>
      <c r="K1047073" s="118"/>
      <c r="L1047073" s="118"/>
      <c r="M1047073" s="118"/>
      <c r="N1047073" s="118"/>
      <c r="O1047073" s="118"/>
      <c r="XES1047073" s="1"/>
    </row>
    <row r="1047074" s="113" customFormat="1" customHeight="1" spans="8:16373">
      <c r="H1047074" s="117"/>
      <c r="I1047074" s="118"/>
      <c r="J1047074" s="118"/>
      <c r="K1047074" s="118"/>
      <c r="L1047074" s="118"/>
      <c r="M1047074" s="118"/>
      <c r="N1047074" s="118"/>
      <c r="O1047074" s="118"/>
      <c r="XES1047074" s="1"/>
    </row>
    <row r="1047075" s="113" customFormat="1" customHeight="1" spans="8:16373">
      <c r="H1047075" s="117"/>
      <c r="I1047075" s="118"/>
      <c r="J1047075" s="118"/>
      <c r="K1047075" s="118"/>
      <c r="L1047075" s="118"/>
      <c r="M1047075" s="118"/>
      <c r="N1047075" s="118"/>
      <c r="O1047075" s="118"/>
      <c r="XES1047075" s="1"/>
    </row>
    <row r="1047076" s="113" customFormat="1" customHeight="1" spans="8:16373">
      <c r="H1047076" s="117"/>
      <c r="I1047076" s="118"/>
      <c r="J1047076" s="118"/>
      <c r="K1047076" s="118"/>
      <c r="L1047076" s="118"/>
      <c r="M1047076" s="118"/>
      <c r="N1047076" s="118"/>
      <c r="O1047076" s="118"/>
      <c r="XES1047076" s="1"/>
    </row>
    <row r="1047077" s="113" customFormat="1" customHeight="1" spans="8:16373">
      <c r="H1047077" s="117"/>
      <c r="I1047077" s="118"/>
      <c r="J1047077" s="118"/>
      <c r="K1047077" s="118"/>
      <c r="L1047077" s="118"/>
      <c r="M1047077" s="118"/>
      <c r="N1047077" s="118"/>
      <c r="O1047077" s="118"/>
      <c r="XES1047077" s="1"/>
    </row>
    <row r="1047078" s="113" customFormat="1" customHeight="1" spans="8:16373">
      <c r="H1047078" s="117"/>
      <c r="I1047078" s="118"/>
      <c r="J1047078" s="118"/>
      <c r="K1047078" s="118"/>
      <c r="L1047078" s="118"/>
      <c r="M1047078" s="118"/>
      <c r="N1047078" s="118"/>
      <c r="O1047078" s="118"/>
      <c r="XES1047078" s="1"/>
    </row>
    <row r="1047079" s="113" customFormat="1" customHeight="1" spans="8:16373">
      <c r="H1047079" s="117"/>
      <c r="I1047079" s="118"/>
      <c r="J1047079" s="118"/>
      <c r="K1047079" s="118"/>
      <c r="L1047079" s="118"/>
      <c r="M1047079" s="118"/>
      <c r="N1047079" s="118"/>
      <c r="O1047079" s="118"/>
      <c r="XES1047079" s="1"/>
    </row>
    <row r="1047080" s="113" customFormat="1" customHeight="1" spans="8:16373">
      <c r="H1047080" s="117"/>
      <c r="I1047080" s="118"/>
      <c r="J1047080" s="118"/>
      <c r="K1047080" s="118"/>
      <c r="L1047080" s="118"/>
      <c r="M1047080" s="118"/>
      <c r="N1047080" s="118"/>
      <c r="O1047080" s="118"/>
      <c r="XES1047080" s="1"/>
    </row>
    <row r="1047081" s="113" customFormat="1" customHeight="1" spans="8:16373">
      <c r="H1047081" s="117"/>
      <c r="I1047081" s="118"/>
      <c r="J1047081" s="118"/>
      <c r="K1047081" s="118"/>
      <c r="L1047081" s="118"/>
      <c r="M1047081" s="118"/>
      <c r="N1047081" s="118"/>
      <c r="O1047081" s="118"/>
      <c r="XES1047081" s="1"/>
    </row>
    <row r="1047082" s="113" customFormat="1" customHeight="1" spans="8:16373">
      <c r="H1047082" s="117"/>
      <c r="I1047082" s="118"/>
      <c r="J1047082" s="118"/>
      <c r="K1047082" s="118"/>
      <c r="L1047082" s="118"/>
      <c r="M1047082" s="118"/>
      <c r="N1047082" s="118"/>
      <c r="O1047082" s="118"/>
      <c r="XES1047082" s="1"/>
    </row>
    <row r="1047083" s="113" customFormat="1" customHeight="1" spans="8:16373">
      <c r="H1047083" s="117"/>
      <c r="I1047083" s="118"/>
      <c r="J1047083" s="118"/>
      <c r="K1047083" s="118"/>
      <c r="L1047083" s="118"/>
      <c r="M1047083" s="118"/>
      <c r="N1047083" s="118"/>
      <c r="O1047083" s="118"/>
      <c r="XES1047083" s="1"/>
    </row>
    <row r="1047084" s="113" customFormat="1" customHeight="1" spans="8:16373">
      <c r="H1047084" s="117"/>
      <c r="I1047084" s="118"/>
      <c r="J1047084" s="118"/>
      <c r="K1047084" s="118"/>
      <c r="L1047084" s="118"/>
      <c r="M1047084" s="118"/>
      <c r="N1047084" s="118"/>
      <c r="O1047084" s="118"/>
      <c r="XES1047084" s="1"/>
    </row>
    <row r="1047085" s="113" customFormat="1" customHeight="1" spans="8:16373">
      <c r="H1047085" s="117"/>
      <c r="I1047085" s="118"/>
      <c r="J1047085" s="118"/>
      <c r="K1047085" s="118"/>
      <c r="L1047085" s="118"/>
      <c r="M1047085" s="118"/>
      <c r="N1047085" s="118"/>
      <c r="O1047085" s="118"/>
      <c r="XES1047085" s="1"/>
    </row>
    <row r="1047086" s="113" customFormat="1" customHeight="1" spans="8:16373">
      <c r="H1047086" s="117"/>
      <c r="I1047086" s="118"/>
      <c r="J1047086" s="118"/>
      <c r="K1047086" s="118"/>
      <c r="L1047086" s="118"/>
      <c r="M1047086" s="118"/>
      <c r="N1047086" s="118"/>
      <c r="O1047086" s="118"/>
      <c r="XES1047086" s="1"/>
    </row>
    <row r="1047087" s="113" customFormat="1" customHeight="1" spans="8:16373">
      <c r="H1047087" s="117"/>
      <c r="I1047087" s="118"/>
      <c r="J1047087" s="118"/>
      <c r="K1047087" s="118"/>
      <c r="L1047087" s="118"/>
      <c r="M1047087" s="118"/>
      <c r="N1047087" s="118"/>
      <c r="O1047087" s="118"/>
      <c r="XES1047087" s="1"/>
    </row>
    <row r="1047088" s="113" customFormat="1" customHeight="1" spans="8:16373">
      <c r="H1047088" s="117"/>
      <c r="I1047088" s="118"/>
      <c r="J1047088" s="118"/>
      <c r="K1047088" s="118"/>
      <c r="L1047088" s="118"/>
      <c r="M1047088" s="118"/>
      <c r="N1047088" s="118"/>
      <c r="O1047088" s="118"/>
      <c r="XES1047088" s="1"/>
    </row>
    <row r="1047089" s="113" customFormat="1" customHeight="1" spans="8:16373">
      <c r="H1047089" s="117"/>
      <c r="I1047089" s="118"/>
      <c r="J1047089" s="118"/>
      <c r="K1047089" s="118"/>
      <c r="L1047089" s="118"/>
      <c r="M1047089" s="118"/>
      <c r="N1047089" s="118"/>
      <c r="O1047089" s="118"/>
      <c r="XES1047089" s="1"/>
    </row>
    <row r="1047090" s="113" customFormat="1" customHeight="1" spans="8:16373">
      <c r="H1047090" s="117"/>
      <c r="I1047090" s="118"/>
      <c r="J1047090" s="118"/>
      <c r="K1047090" s="118"/>
      <c r="L1047090" s="118"/>
      <c r="M1047090" s="118"/>
      <c r="N1047090" s="118"/>
      <c r="O1047090" s="118"/>
      <c r="XES1047090" s="1"/>
    </row>
    <row r="1047091" s="113" customFormat="1" customHeight="1" spans="8:16373">
      <c r="H1047091" s="117"/>
      <c r="I1047091" s="118"/>
      <c r="J1047091" s="118"/>
      <c r="K1047091" s="118"/>
      <c r="L1047091" s="118"/>
      <c r="M1047091" s="118"/>
      <c r="N1047091" s="118"/>
      <c r="O1047091" s="118"/>
      <c r="XES1047091" s="1"/>
    </row>
    <row r="1047092" s="113" customFormat="1" customHeight="1" spans="8:16373">
      <c r="H1047092" s="117"/>
      <c r="I1047092" s="118"/>
      <c r="J1047092" s="118"/>
      <c r="K1047092" s="118"/>
      <c r="L1047092" s="118"/>
      <c r="M1047092" s="118"/>
      <c r="N1047092" s="118"/>
      <c r="O1047092" s="118"/>
      <c r="XES1047092" s="1"/>
    </row>
    <row r="1047093" s="113" customFormat="1" customHeight="1" spans="8:16373">
      <c r="H1047093" s="117"/>
      <c r="I1047093" s="118"/>
      <c r="J1047093" s="118"/>
      <c r="K1047093" s="118"/>
      <c r="L1047093" s="118"/>
      <c r="M1047093" s="118"/>
      <c r="N1047093" s="118"/>
      <c r="O1047093" s="118"/>
      <c r="XES1047093" s="1"/>
    </row>
    <row r="1047094" s="113" customFormat="1" customHeight="1" spans="8:16373">
      <c r="H1047094" s="117"/>
      <c r="I1047094" s="118"/>
      <c r="J1047094" s="118"/>
      <c r="K1047094" s="118"/>
      <c r="L1047094" s="118"/>
      <c r="M1047094" s="118"/>
      <c r="N1047094" s="118"/>
      <c r="O1047094" s="118"/>
      <c r="XES1047094" s="1"/>
    </row>
    <row r="1047095" s="113" customFormat="1" customHeight="1" spans="8:16373">
      <c r="H1047095" s="117"/>
      <c r="I1047095" s="118"/>
      <c r="J1047095" s="118"/>
      <c r="K1047095" s="118"/>
      <c r="L1047095" s="118"/>
      <c r="M1047095" s="118"/>
      <c r="N1047095" s="118"/>
      <c r="O1047095" s="118"/>
      <c r="XES1047095" s="1"/>
    </row>
    <row r="1047096" s="113" customFormat="1" customHeight="1" spans="8:16373">
      <c r="H1047096" s="117"/>
      <c r="I1047096" s="118"/>
      <c r="J1047096" s="118"/>
      <c r="K1047096" s="118"/>
      <c r="L1047096" s="118"/>
      <c r="M1047096" s="118"/>
      <c r="N1047096" s="118"/>
      <c r="O1047096" s="118"/>
      <c r="XES1047096" s="1"/>
    </row>
    <row r="1047097" s="113" customFormat="1" customHeight="1" spans="8:16373">
      <c r="H1047097" s="117"/>
      <c r="I1047097" s="118"/>
      <c r="J1047097" s="118"/>
      <c r="K1047097" s="118"/>
      <c r="L1047097" s="118"/>
      <c r="M1047097" s="118"/>
      <c r="N1047097" s="118"/>
      <c r="O1047097" s="118"/>
      <c r="XES1047097" s="1"/>
    </row>
    <row r="1047098" s="113" customFormat="1" customHeight="1" spans="8:16373">
      <c r="H1047098" s="117"/>
      <c r="I1047098" s="118"/>
      <c r="J1047098" s="118"/>
      <c r="K1047098" s="118"/>
      <c r="L1047098" s="118"/>
      <c r="M1047098" s="118"/>
      <c r="N1047098" s="118"/>
      <c r="O1047098" s="118"/>
      <c r="XES1047098" s="1"/>
    </row>
    <row r="1047099" s="113" customFormat="1" customHeight="1" spans="8:16373">
      <c r="H1047099" s="117"/>
      <c r="I1047099" s="118"/>
      <c r="J1047099" s="118"/>
      <c r="K1047099" s="118"/>
      <c r="L1047099" s="118"/>
      <c r="M1047099" s="118"/>
      <c r="N1047099" s="118"/>
      <c r="O1047099" s="118"/>
      <c r="XES1047099" s="1"/>
    </row>
    <row r="1047100" s="113" customFormat="1" customHeight="1" spans="8:16373">
      <c r="H1047100" s="117"/>
      <c r="I1047100" s="118"/>
      <c r="J1047100" s="118"/>
      <c r="K1047100" s="118"/>
      <c r="L1047100" s="118"/>
      <c r="M1047100" s="118"/>
      <c r="N1047100" s="118"/>
      <c r="O1047100" s="118"/>
      <c r="XES1047100" s="1"/>
    </row>
    <row r="1047101" s="113" customFormat="1" customHeight="1" spans="8:16373">
      <c r="H1047101" s="117"/>
      <c r="I1047101" s="118"/>
      <c r="J1047101" s="118"/>
      <c r="K1047101" s="118"/>
      <c r="L1047101" s="118"/>
      <c r="M1047101" s="118"/>
      <c r="N1047101" s="118"/>
      <c r="O1047101" s="118"/>
      <c r="XES1047101" s="1"/>
    </row>
    <row r="1047102" s="113" customFormat="1" customHeight="1" spans="8:16373">
      <c r="H1047102" s="117"/>
      <c r="I1047102" s="118"/>
      <c r="J1047102" s="118"/>
      <c r="K1047102" s="118"/>
      <c r="L1047102" s="118"/>
      <c r="M1047102" s="118"/>
      <c r="N1047102" s="118"/>
      <c r="O1047102" s="118"/>
      <c r="XES1047102" s="1"/>
    </row>
    <row r="1047103" s="113" customFormat="1" customHeight="1" spans="8:16373">
      <c r="H1047103" s="117"/>
      <c r="I1047103" s="118"/>
      <c r="J1047103" s="118"/>
      <c r="K1047103" s="118"/>
      <c r="L1047103" s="118"/>
      <c r="M1047103" s="118"/>
      <c r="N1047103" s="118"/>
      <c r="O1047103" s="118"/>
      <c r="XES1047103" s="1"/>
    </row>
    <row r="1047104" s="113" customFormat="1" customHeight="1" spans="8:16373">
      <c r="H1047104" s="117"/>
      <c r="I1047104" s="118"/>
      <c r="J1047104" s="118"/>
      <c r="K1047104" s="118"/>
      <c r="L1047104" s="118"/>
      <c r="M1047104" s="118"/>
      <c r="N1047104" s="118"/>
      <c r="O1047104" s="118"/>
      <c r="XES1047104" s="1"/>
    </row>
    <row r="1047105" s="113" customFormat="1" customHeight="1" spans="8:16373">
      <c r="H1047105" s="117"/>
      <c r="I1047105" s="118"/>
      <c r="J1047105" s="118"/>
      <c r="K1047105" s="118"/>
      <c r="L1047105" s="118"/>
      <c r="M1047105" s="118"/>
      <c r="N1047105" s="118"/>
      <c r="O1047105" s="118"/>
      <c r="XES1047105" s="1"/>
    </row>
    <row r="1047106" s="113" customFormat="1" customHeight="1" spans="8:16373">
      <c r="H1047106" s="117"/>
      <c r="I1047106" s="118"/>
      <c r="J1047106" s="118"/>
      <c r="K1047106" s="118"/>
      <c r="L1047106" s="118"/>
      <c r="M1047106" s="118"/>
      <c r="N1047106" s="118"/>
      <c r="O1047106" s="118"/>
      <c r="XES1047106" s="1"/>
    </row>
    <row r="1047107" s="113" customFormat="1" customHeight="1" spans="8:16373">
      <c r="H1047107" s="117"/>
      <c r="I1047107" s="118"/>
      <c r="J1047107" s="118"/>
      <c r="K1047107" s="118"/>
      <c r="L1047107" s="118"/>
      <c r="M1047107" s="118"/>
      <c r="N1047107" s="118"/>
      <c r="O1047107" s="118"/>
      <c r="XES1047107" s="1"/>
    </row>
    <row r="1047108" s="113" customFormat="1" customHeight="1" spans="8:16373">
      <c r="H1047108" s="117"/>
      <c r="I1047108" s="118"/>
      <c r="J1047108" s="118"/>
      <c r="K1047108" s="118"/>
      <c r="L1047108" s="118"/>
      <c r="M1047108" s="118"/>
      <c r="N1047108" s="118"/>
      <c r="O1047108" s="118"/>
      <c r="XES1047108" s="1"/>
    </row>
    <row r="1047109" s="113" customFormat="1" customHeight="1" spans="8:16373">
      <c r="H1047109" s="117"/>
      <c r="I1047109" s="118"/>
      <c r="J1047109" s="118"/>
      <c r="K1047109" s="118"/>
      <c r="L1047109" s="118"/>
      <c r="M1047109" s="118"/>
      <c r="N1047109" s="118"/>
      <c r="O1047109" s="118"/>
      <c r="XES1047109" s="1"/>
    </row>
    <row r="1047110" s="113" customFormat="1" customHeight="1" spans="8:16373">
      <c r="H1047110" s="117"/>
      <c r="I1047110" s="118"/>
      <c r="J1047110" s="118"/>
      <c r="K1047110" s="118"/>
      <c r="L1047110" s="118"/>
      <c r="M1047110" s="118"/>
      <c r="N1047110" s="118"/>
      <c r="O1047110" s="118"/>
      <c r="XES1047110" s="1"/>
    </row>
    <row r="1047111" s="113" customFormat="1" customHeight="1" spans="8:16373">
      <c r="H1047111" s="117"/>
      <c r="I1047111" s="118"/>
      <c r="J1047111" s="118"/>
      <c r="K1047111" s="118"/>
      <c r="L1047111" s="118"/>
      <c r="M1047111" s="118"/>
      <c r="N1047111" s="118"/>
      <c r="O1047111" s="118"/>
      <c r="XES1047111" s="1"/>
    </row>
    <row r="1047112" s="113" customFormat="1" customHeight="1" spans="8:16373">
      <c r="H1047112" s="117"/>
      <c r="I1047112" s="118"/>
      <c r="J1047112" s="118"/>
      <c r="K1047112" s="118"/>
      <c r="L1047112" s="118"/>
      <c r="M1047112" s="118"/>
      <c r="N1047112" s="118"/>
      <c r="O1047112" s="118"/>
      <c r="XES1047112" s="1"/>
    </row>
    <row r="1047113" s="113" customFormat="1" customHeight="1" spans="8:16373">
      <c r="H1047113" s="117"/>
      <c r="I1047113" s="118"/>
      <c r="J1047113" s="118"/>
      <c r="K1047113" s="118"/>
      <c r="L1047113" s="118"/>
      <c r="M1047113" s="118"/>
      <c r="N1047113" s="118"/>
      <c r="O1047113" s="118"/>
      <c r="XES1047113" s="1"/>
    </row>
    <row r="1047114" s="113" customFormat="1" customHeight="1" spans="8:16373">
      <c r="H1047114" s="117"/>
      <c r="I1047114" s="118"/>
      <c r="J1047114" s="118"/>
      <c r="K1047114" s="118"/>
      <c r="L1047114" s="118"/>
      <c r="M1047114" s="118"/>
      <c r="N1047114" s="118"/>
      <c r="O1047114" s="118"/>
      <c r="XES1047114" s="1"/>
    </row>
    <row r="1047115" s="113" customFormat="1" customHeight="1" spans="8:16373">
      <c r="H1047115" s="117"/>
      <c r="I1047115" s="118"/>
      <c r="J1047115" s="118"/>
      <c r="K1047115" s="118"/>
      <c r="L1047115" s="118"/>
      <c r="M1047115" s="118"/>
      <c r="N1047115" s="118"/>
      <c r="O1047115" s="118"/>
      <c r="XES1047115" s="1"/>
    </row>
    <row r="1047116" s="113" customFormat="1" customHeight="1" spans="8:16373">
      <c r="H1047116" s="117"/>
      <c r="I1047116" s="118"/>
      <c r="J1047116" s="118"/>
      <c r="K1047116" s="118"/>
      <c r="L1047116" s="118"/>
      <c r="M1047116" s="118"/>
      <c r="N1047116" s="118"/>
      <c r="O1047116" s="118"/>
      <c r="XES1047116" s="1"/>
    </row>
    <row r="1047117" s="113" customFormat="1" customHeight="1" spans="8:16373">
      <c r="H1047117" s="117"/>
      <c r="I1047117" s="118"/>
      <c r="J1047117" s="118"/>
      <c r="K1047117" s="118"/>
      <c r="L1047117" s="118"/>
      <c r="M1047117" s="118"/>
      <c r="N1047117" s="118"/>
      <c r="O1047117" s="118"/>
      <c r="XES1047117" s="1"/>
    </row>
    <row r="1047118" s="113" customFormat="1" customHeight="1" spans="8:16373">
      <c r="H1047118" s="117"/>
      <c r="I1047118" s="118"/>
      <c r="J1047118" s="118"/>
      <c r="K1047118" s="118"/>
      <c r="L1047118" s="118"/>
      <c r="M1047118" s="118"/>
      <c r="N1047118" s="118"/>
      <c r="O1047118" s="118"/>
      <c r="XES1047118" s="1"/>
    </row>
    <row r="1047119" s="113" customFormat="1" customHeight="1" spans="8:16373">
      <c r="H1047119" s="117"/>
      <c r="I1047119" s="118"/>
      <c r="J1047119" s="118"/>
      <c r="K1047119" s="118"/>
      <c r="L1047119" s="118"/>
      <c r="M1047119" s="118"/>
      <c r="N1047119" s="118"/>
      <c r="O1047119" s="118"/>
      <c r="XES1047119" s="1"/>
    </row>
    <row r="1047120" s="113" customFormat="1" customHeight="1" spans="8:16373">
      <c r="H1047120" s="117"/>
      <c r="I1047120" s="118"/>
      <c r="J1047120" s="118"/>
      <c r="K1047120" s="118"/>
      <c r="L1047120" s="118"/>
      <c r="M1047120" s="118"/>
      <c r="N1047120" s="118"/>
      <c r="O1047120" s="118"/>
      <c r="XES1047120" s="1"/>
    </row>
    <row r="1047121" s="113" customFormat="1" customHeight="1" spans="8:16373">
      <c r="H1047121" s="117"/>
      <c r="I1047121" s="118"/>
      <c r="J1047121" s="118"/>
      <c r="K1047121" s="118"/>
      <c r="L1047121" s="118"/>
      <c r="M1047121" s="118"/>
      <c r="N1047121" s="118"/>
      <c r="O1047121" s="118"/>
      <c r="XES1047121" s="1"/>
    </row>
    <row r="1047122" s="113" customFormat="1" customHeight="1" spans="8:16373">
      <c r="H1047122" s="117"/>
      <c r="I1047122" s="118"/>
      <c r="J1047122" s="118"/>
      <c r="K1047122" s="118"/>
      <c r="L1047122" s="118"/>
      <c r="M1047122" s="118"/>
      <c r="N1047122" s="118"/>
      <c r="O1047122" s="118"/>
      <c r="XES1047122" s="1"/>
    </row>
    <row r="1047123" s="113" customFormat="1" customHeight="1" spans="8:16373">
      <c r="H1047123" s="117"/>
      <c r="I1047123" s="118"/>
      <c r="J1047123" s="118"/>
      <c r="K1047123" s="118"/>
      <c r="L1047123" s="118"/>
      <c r="M1047123" s="118"/>
      <c r="N1047123" s="118"/>
      <c r="O1047123" s="118"/>
      <c r="XES1047123" s="1"/>
    </row>
    <row r="1047124" s="113" customFormat="1" customHeight="1" spans="8:16373">
      <c r="H1047124" s="117"/>
      <c r="I1047124" s="118"/>
      <c r="J1047124" s="118"/>
      <c r="K1047124" s="118"/>
      <c r="L1047124" s="118"/>
      <c r="M1047124" s="118"/>
      <c r="N1047124" s="118"/>
      <c r="O1047124" s="118"/>
      <c r="XES1047124" s="1"/>
    </row>
    <row r="1047125" s="113" customFormat="1" customHeight="1" spans="8:16373">
      <c r="H1047125" s="117"/>
      <c r="I1047125" s="118"/>
      <c r="J1047125" s="118"/>
      <c r="K1047125" s="118"/>
      <c r="L1047125" s="118"/>
      <c r="M1047125" s="118"/>
      <c r="N1047125" s="118"/>
      <c r="O1047125" s="118"/>
      <c r="XES1047125" s="1"/>
    </row>
    <row r="1047126" s="113" customFormat="1" customHeight="1" spans="8:16373">
      <c r="H1047126" s="117"/>
      <c r="I1047126" s="118"/>
      <c r="J1047126" s="118"/>
      <c r="K1047126" s="118"/>
      <c r="L1047126" s="118"/>
      <c r="M1047126" s="118"/>
      <c r="N1047126" s="118"/>
      <c r="O1047126" s="118"/>
      <c r="XES1047126" s="1"/>
    </row>
    <row r="1047127" s="113" customFormat="1" customHeight="1" spans="8:16373">
      <c r="H1047127" s="117"/>
      <c r="I1047127" s="118"/>
      <c r="J1047127" s="118"/>
      <c r="K1047127" s="118"/>
      <c r="L1047127" s="118"/>
      <c r="M1047127" s="118"/>
      <c r="N1047127" s="118"/>
      <c r="O1047127" s="118"/>
      <c r="XES1047127" s="1"/>
    </row>
    <row r="1047128" s="113" customFormat="1" customHeight="1" spans="8:16373">
      <c r="H1047128" s="117"/>
      <c r="I1047128" s="118"/>
      <c r="J1047128" s="118"/>
      <c r="K1047128" s="118"/>
      <c r="L1047128" s="118"/>
      <c r="M1047128" s="118"/>
      <c r="N1047128" s="118"/>
      <c r="O1047128" s="118"/>
      <c r="XES1047128" s="1"/>
    </row>
    <row r="1047129" s="113" customFormat="1" customHeight="1" spans="8:16373">
      <c r="H1047129" s="117"/>
      <c r="I1047129" s="118"/>
      <c r="J1047129" s="118"/>
      <c r="K1047129" s="118"/>
      <c r="L1047129" s="118"/>
      <c r="M1047129" s="118"/>
      <c r="N1047129" s="118"/>
      <c r="O1047129" s="118"/>
      <c r="XES1047129" s="1"/>
    </row>
    <row r="1047130" s="113" customFormat="1" customHeight="1" spans="8:16373">
      <c r="H1047130" s="117"/>
      <c r="I1047130" s="118"/>
      <c r="J1047130" s="118"/>
      <c r="K1047130" s="118"/>
      <c r="L1047130" s="118"/>
      <c r="M1047130" s="118"/>
      <c r="N1047130" s="118"/>
      <c r="O1047130" s="118"/>
      <c r="XES1047130" s="1"/>
    </row>
    <row r="1047131" s="113" customFormat="1" customHeight="1" spans="8:16373">
      <c r="H1047131" s="117"/>
      <c r="I1047131" s="118"/>
      <c r="J1047131" s="118"/>
      <c r="K1047131" s="118"/>
      <c r="L1047131" s="118"/>
      <c r="M1047131" s="118"/>
      <c r="N1047131" s="118"/>
      <c r="O1047131" s="118"/>
      <c r="XES1047131" s="1"/>
    </row>
    <row r="1047132" s="113" customFormat="1" customHeight="1" spans="8:16373">
      <c r="H1047132" s="117"/>
      <c r="I1047132" s="118"/>
      <c r="J1047132" s="118"/>
      <c r="K1047132" s="118"/>
      <c r="L1047132" s="118"/>
      <c r="M1047132" s="118"/>
      <c r="N1047132" s="118"/>
      <c r="O1047132" s="118"/>
      <c r="XES1047132" s="1"/>
    </row>
    <row r="1047133" s="113" customFormat="1" customHeight="1" spans="8:16373">
      <c r="H1047133" s="117"/>
      <c r="I1047133" s="118"/>
      <c r="J1047133" s="118"/>
      <c r="K1047133" s="118"/>
      <c r="L1047133" s="118"/>
      <c r="M1047133" s="118"/>
      <c r="N1047133" s="118"/>
      <c r="O1047133" s="118"/>
      <c r="XES1047133" s="1"/>
    </row>
    <row r="1047134" s="113" customFormat="1" customHeight="1" spans="8:16373">
      <c r="H1047134" s="117"/>
      <c r="I1047134" s="118"/>
      <c r="J1047134" s="118"/>
      <c r="K1047134" s="118"/>
      <c r="L1047134" s="118"/>
      <c r="M1047134" s="118"/>
      <c r="N1047134" s="118"/>
      <c r="O1047134" s="118"/>
      <c r="XES1047134" s="1"/>
    </row>
    <row r="1047135" s="113" customFormat="1" customHeight="1" spans="8:16373">
      <c r="H1047135" s="117"/>
      <c r="I1047135" s="118"/>
      <c r="J1047135" s="118"/>
      <c r="K1047135" s="118"/>
      <c r="L1047135" s="118"/>
      <c r="M1047135" s="118"/>
      <c r="N1047135" s="118"/>
      <c r="O1047135" s="118"/>
      <c r="XES1047135" s="1"/>
    </row>
    <row r="1047136" s="113" customFormat="1" customHeight="1" spans="8:16373">
      <c r="H1047136" s="117"/>
      <c r="I1047136" s="118"/>
      <c r="J1047136" s="118"/>
      <c r="K1047136" s="118"/>
      <c r="L1047136" s="118"/>
      <c r="M1047136" s="118"/>
      <c r="N1047136" s="118"/>
      <c r="O1047136" s="118"/>
      <c r="XES1047136" s="1"/>
    </row>
    <row r="1047137" s="113" customFormat="1" customHeight="1" spans="8:16373">
      <c r="H1047137" s="117"/>
      <c r="I1047137" s="118"/>
      <c r="J1047137" s="118"/>
      <c r="K1047137" s="118"/>
      <c r="L1047137" s="118"/>
      <c r="M1047137" s="118"/>
      <c r="N1047137" s="118"/>
      <c r="O1047137" s="118"/>
      <c r="XES1047137" s="1"/>
    </row>
    <row r="1047138" s="113" customFormat="1" customHeight="1" spans="8:16373">
      <c r="H1047138" s="117"/>
      <c r="I1047138" s="118"/>
      <c r="J1047138" s="118"/>
      <c r="K1047138" s="118"/>
      <c r="L1047138" s="118"/>
      <c r="M1047138" s="118"/>
      <c r="N1047138" s="118"/>
      <c r="O1047138" s="118"/>
      <c r="XES1047138" s="1"/>
    </row>
    <row r="1047139" s="113" customFormat="1" customHeight="1" spans="8:16373">
      <c r="H1047139" s="117"/>
      <c r="I1047139" s="118"/>
      <c r="J1047139" s="118"/>
      <c r="K1047139" s="118"/>
      <c r="L1047139" s="118"/>
      <c r="M1047139" s="118"/>
      <c r="N1047139" s="118"/>
      <c r="O1047139" s="118"/>
      <c r="XES1047139" s="1"/>
    </row>
    <row r="1047140" s="113" customFormat="1" customHeight="1" spans="8:16373">
      <c r="H1047140" s="117"/>
      <c r="I1047140" s="118"/>
      <c r="J1047140" s="118"/>
      <c r="K1047140" s="118"/>
      <c r="L1047140" s="118"/>
      <c r="M1047140" s="118"/>
      <c r="N1047140" s="118"/>
      <c r="O1047140" s="118"/>
      <c r="XES1047140" s="1"/>
    </row>
    <row r="1047141" s="113" customFormat="1" customHeight="1" spans="8:16373">
      <c r="H1047141" s="117"/>
      <c r="I1047141" s="118"/>
      <c r="J1047141" s="118"/>
      <c r="K1047141" s="118"/>
      <c r="L1047141" s="118"/>
      <c r="M1047141" s="118"/>
      <c r="N1047141" s="118"/>
      <c r="O1047141" s="118"/>
      <c r="XES1047141" s="1"/>
    </row>
    <row r="1047142" s="113" customFormat="1" customHeight="1" spans="8:16373">
      <c r="H1047142" s="117"/>
      <c r="I1047142" s="118"/>
      <c r="J1047142" s="118"/>
      <c r="K1047142" s="118"/>
      <c r="L1047142" s="118"/>
      <c r="M1047142" s="118"/>
      <c r="N1047142" s="118"/>
      <c r="O1047142" s="118"/>
      <c r="XES1047142" s="1"/>
    </row>
    <row r="1047143" s="113" customFormat="1" customHeight="1" spans="8:16373">
      <c r="H1047143" s="117"/>
      <c r="I1047143" s="118"/>
      <c r="J1047143" s="118"/>
      <c r="K1047143" s="118"/>
      <c r="L1047143" s="118"/>
      <c r="M1047143" s="118"/>
      <c r="N1047143" s="118"/>
      <c r="O1047143" s="118"/>
      <c r="XES1047143" s="1"/>
    </row>
    <row r="1047144" s="113" customFormat="1" customHeight="1" spans="8:16373">
      <c r="H1047144" s="117"/>
      <c r="I1047144" s="118"/>
      <c r="J1047144" s="118"/>
      <c r="K1047144" s="118"/>
      <c r="L1047144" s="118"/>
      <c r="M1047144" s="118"/>
      <c r="N1047144" s="118"/>
      <c r="O1047144" s="118"/>
      <c r="XES1047144" s="1"/>
    </row>
    <row r="1047145" s="113" customFormat="1" customHeight="1" spans="8:16373">
      <c r="H1047145" s="117"/>
      <c r="I1047145" s="118"/>
      <c r="J1047145" s="118"/>
      <c r="K1047145" s="118"/>
      <c r="L1047145" s="118"/>
      <c r="M1047145" s="118"/>
      <c r="N1047145" s="118"/>
      <c r="O1047145" s="118"/>
      <c r="XES1047145" s="1"/>
    </row>
    <row r="1047146" s="113" customFormat="1" customHeight="1" spans="8:16373">
      <c r="H1047146" s="117"/>
      <c r="I1047146" s="118"/>
      <c r="J1047146" s="118"/>
      <c r="K1047146" s="118"/>
      <c r="L1047146" s="118"/>
      <c r="M1047146" s="118"/>
      <c r="N1047146" s="118"/>
      <c r="O1047146" s="118"/>
      <c r="XES1047146" s="1"/>
    </row>
    <row r="1047147" s="113" customFormat="1" customHeight="1" spans="8:16373">
      <c r="H1047147" s="117"/>
      <c r="I1047147" s="118"/>
      <c r="J1047147" s="118"/>
      <c r="K1047147" s="118"/>
      <c r="L1047147" s="118"/>
      <c r="M1047147" s="118"/>
      <c r="N1047147" s="118"/>
      <c r="O1047147" s="118"/>
      <c r="XES1047147" s="1"/>
    </row>
    <row r="1047148" s="113" customFormat="1" customHeight="1" spans="8:16373">
      <c r="H1047148" s="117"/>
      <c r="I1047148" s="118"/>
      <c r="J1047148" s="118"/>
      <c r="K1047148" s="118"/>
      <c r="L1047148" s="118"/>
      <c r="M1047148" s="118"/>
      <c r="N1047148" s="118"/>
      <c r="O1047148" s="118"/>
      <c r="XES1047148" s="1"/>
    </row>
    <row r="1047149" s="113" customFormat="1" customHeight="1" spans="8:16373">
      <c r="H1047149" s="117"/>
      <c r="I1047149" s="118"/>
      <c r="J1047149" s="118"/>
      <c r="K1047149" s="118"/>
      <c r="L1047149" s="118"/>
      <c r="M1047149" s="118"/>
      <c r="N1047149" s="118"/>
      <c r="O1047149" s="118"/>
      <c r="XES1047149" s="1"/>
    </row>
    <row r="1047150" s="113" customFormat="1" customHeight="1" spans="8:16373">
      <c r="H1047150" s="117"/>
      <c r="I1047150" s="118"/>
      <c r="J1047150" s="118"/>
      <c r="K1047150" s="118"/>
      <c r="L1047150" s="118"/>
      <c r="M1047150" s="118"/>
      <c r="N1047150" s="118"/>
      <c r="O1047150" s="118"/>
      <c r="XES1047150" s="1"/>
    </row>
    <row r="1047151" s="113" customFormat="1" customHeight="1" spans="8:16373">
      <c r="H1047151" s="117"/>
      <c r="I1047151" s="118"/>
      <c r="J1047151" s="118"/>
      <c r="K1047151" s="118"/>
      <c r="L1047151" s="118"/>
      <c r="M1047151" s="118"/>
      <c r="N1047151" s="118"/>
      <c r="O1047151" s="118"/>
      <c r="XES1047151" s="1"/>
    </row>
    <row r="1047152" s="113" customFormat="1" customHeight="1" spans="8:16373">
      <c r="H1047152" s="117"/>
      <c r="I1047152" s="118"/>
      <c r="J1047152" s="118"/>
      <c r="K1047152" s="118"/>
      <c r="L1047152" s="118"/>
      <c r="M1047152" s="118"/>
      <c r="N1047152" s="118"/>
      <c r="O1047152" s="118"/>
      <c r="XES1047152" s="1"/>
    </row>
    <row r="1047153" s="113" customFormat="1" customHeight="1" spans="8:16373">
      <c r="H1047153" s="117"/>
      <c r="I1047153" s="118"/>
      <c r="J1047153" s="118"/>
      <c r="K1047153" s="118"/>
      <c r="L1047153" s="118"/>
      <c r="M1047153" s="118"/>
      <c r="N1047153" s="118"/>
      <c r="O1047153" s="118"/>
      <c r="XES1047153" s="1"/>
    </row>
    <row r="1047154" s="113" customFormat="1" customHeight="1" spans="8:16373">
      <c r="H1047154" s="117"/>
      <c r="I1047154" s="118"/>
      <c r="J1047154" s="118"/>
      <c r="K1047154" s="118"/>
      <c r="L1047154" s="118"/>
      <c r="M1047154" s="118"/>
      <c r="N1047154" s="118"/>
      <c r="O1047154" s="118"/>
      <c r="XES1047154" s="1"/>
    </row>
    <row r="1047155" s="113" customFormat="1" customHeight="1" spans="8:16373">
      <c r="H1047155" s="117"/>
      <c r="I1047155" s="118"/>
      <c r="J1047155" s="118"/>
      <c r="K1047155" s="118"/>
      <c r="L1047155" s="118"/>
      <c r="M1047155" s="118"/>
      <c r="N1047155" s="118"/>
      <c r="O1047155" s="118"/>
      <c r="XES1047155" s="1"/>
    </row>
    <row r="1047156" s="113" customFormat="1" customHeight="1" spans="8:16373">
      <c r="H1047156" s="117"/>
      <c r="I1047156" s="118"/>
      <c r="J1047156" s="118"/>
      <c r="K1047156" s="118"/>
      <c r="L1047156" s="118"/>
      <c r="M1047156" s="118"/>
      <c r="N1047156" s="118"/>
      <c r="O1047156" s="118"/>
      <c r="XES1047156" s="1"/>
    </row>
    <row r="1047157" s="113" customFormat="1" customHeight="1" spans="8:16373">
      <c r="H1047157" s="117"/>
      <c r="I1047157" s="118"/>
      <c r="J1047157" s="118"/>
      <c r="K1047157" s="118"/>
      <c r="L1047157" s="118"/>
      <c r="M1047157" s="118"/>
      <c r="N1047157" s="118"/>
      <c r="O1047157" s="118"/>
      <c r="XES1047157" s="1"/>
    </row>
    <row r="1047158" s="113" customFormat="1" customHeight="1" spans="8:16373">
      <c r="H1047158" s="117"/>
      <c r="I1047158" s="118"/>
      <c r="J1047158" s="118"/>
      <c r="K1047158" s="118"/>
      <c r="L1047158" s="118"/>
      <c r="M1047158" s="118"/>
      <c r="N1047158" s="118"/>
      <c r="O1047158" s="118"/>
      <c r="XES1047158" s="1"/>
    </row>
    <row r="1047159" s="113" customFormat="1" customHeight="1" spans="8:16373">
      <c r="H1047159" s="117"/>
      <c r="I1047159" s="118"/>
      <c r="J1047159" s="118"/>
      <c r="K1047159" s="118"/>
      <c r="L1047159" s="118"/>
      <c r="M1047159" s="118"/>
      <c r="N1047159" s="118"/>
      <c r="O1047159" s="118"/>
      <c r="XES1047159" s="1"/>
    </row>
    <row r="1047160" s="113" customFormat="1" customHeight="1" spans="8:16373">
      <c r="H1047160" s="117"/>
      <c r="I1047160" s="118"/>
      <c r="J1047160" s="118"/>
      <c r="K1047160" s="118"/>
      <c r="L1047160" s="118"/>
      <c r="M1047160" s="118"/>
      <c r="N1047160" s="118"/>
      <c r="O1047160" s="118"/>
      <c r="XES1047160" s="1"/>
    </row>
    <row r="1047161" s="113" customFormat="1" customHeight="1" spans="8:16373">
      <c r="H1047161" s="117"/>
      <c r="I1047161" s="118"/>
      <c r="J1047161" s="118"/>
      <c r="K1047161" s="118"/>
      <c r="L1047161" s="118"/>
      <c r="M1047161" s="118"/>
      <c r="N1047161" s="118"/>
      <c r="O1047161" s="118"/>
      <c r="XES1047161" s="1"/>
    </row>
    <row r="1047162" s="113" customFormat="1" customHeight="1" spans="8:16373">
      <c r="H1047162" s="117"/>
      <c r="I1047162" s="118"/>
      <c r="J1047162" s="118"/>
      <c r="K1047162" s="118"/>
      <c r="L1047162" s="118"/>
      <c r="M1047162" s="118"/>
      <c r="N1047162" s="118"/>
      <c r="O1047162" s="118"/>
      <c r="XES1047162" s="1"/>
    </row>
    <row r="1047163" s="113" customFormat="1" customHeight="1" spans="8:16373">
      <c r="H1047163" s="117"/>
      <c r="I1047163" s="118"/>
      <c r="J1047163" s="118"/>
      <c r="K1047163" s="118"/>
      <c r="L1047163" s="118"/>
      <c r="M1047163" s="118"/>
      <c r="N1047163" s="118"/>
      <c r="O1047163" s="118"/>
      <c r="XES1047163" s="1"/>
    </row>
    <row r="1047164" s="113" customFormat="1" customHeight="1" spans="8:16373">
      <c r="H1047164" s="117"/>
      <c r="I1047164" s="118"/>
      <c r="J1047164" s="118"/>
      <c r="K1047164" s="118"/>
      <c r="L1047164" s="118"/>
      <c r="M1047164" s="118"/>
      <c r="N1047164" s="118"/>
      <c r="O1047164" s="118"/>
      <c r="XES1047164" s="1"/>
    </row>
    <row r="1047165" s="113" customFormat="1" customHeight="1" spans="8:16373">
      <c r="H1047165" s="117"/>
      <c r="I1047165" s="118"/>
      <c r="J1047165" s="118"/>
      <c r="K1047165" s="118"/>
      <c r="L1047165" s="118"/>
      <c r="M1047165" s="118"/>
      <c r="N1047165" s="118"/>
      <c r="O1047165" s="118"/>
      <c r="XES1047165" s="1"/>
    </row>
    <row r="1047166" s="113" customFormat="1" customHeight="1" spans="8:16373">
      <c r="H1047166" s="117"/>
      <c r="I1047166" s="118"/>
      <c r="J1047166" s="118"/>
      <c r="K1047166" s="118"/>
      <c r="L1047166" s="118"/>
      <c r="M1047166" s="118"/>
      <c r="N1047166" s="118"/>
      <c r="O1047166" s="118"/>
      <c r="XES1047166" s="1"/>
    </row>
    <row r="1047167" s="113" customFormat="1" customHeight="1" spans="8:16373">
      <c r="H1047167" s="117"/>
      <c r="I1047167" s="118"/>
      <c r="J1047167" s="118"/>
      <c r="K1047167" s="118"/>
      <c r="L1047167" s="118"/>
      <c r="M1047167" s="118"/>
      <c r="N1047167" s="118"/>
      <c r="O1047167" s="118"/>
      <c r="XES1047167" s="1"/>
    </row>
    <row r="1047168" s="113" customFormat="1" customHeight="1" spans="8:16373">
      <c r="H1047168" s="117"/>
      <c r="I1047168" s="118"/>
      <c r="J1047168" s="118"/>
      <c r="K1047168" s="118"/>
      <c r="L1047168" s="118"/>
      <c r="M1047168" s="118"/>
      <c r="N1047168" s="118"/>
      <c r="O1047168" s="118"/>
      <c r="XES1047168" s="1"/>
    </row>
    <row r="1047169" s="113" customFormat="1" customHeight="1" spans="8:16373">
      <c r="H1047169" s="117"/>
      <c r="I1047169" s="118"/>
      <c r="J1047169" s="118"/>
      <c r="K1047169" s="118"/>
      <c r="L1047169" s="118"/>
      <c r="M1047169" s="118"/>
      <c r="N1047169" s="118"/>
      <c r="O1047169" s="118"/>
      <c r="XES1047169" s="1"/>
    </row>
    <row r="1047170" s="113" customFormat="1" customHeight="1" spans="8:16373">
      <c r="H1047170" s="117"/>
      <c r="I1047170" s="118"/>
      <c r="J1047170" s="118"/>
      <c r="K1047170" s="118"/>
      <c r="L1047170" s="118"/>
      <c r="M1047170" s="118"/>
      <c r="N1047170" s="118"/>
      <c r="O1047170" s="118"/>
      <c r="XES1047170" s="1"/>
    </row>
    <row r="1047171" s="113" customFormat="1" customHeight="1" spans="8:16373">
      <c r="H1047171" s="117"/>
      <c r="I1047171" s="118"/>
      <c r="J1047171" s="118"/>
      <c r="K1047171" s="118"/>
      <c r="L1047171" s="118"/>
      <c r="M1047171" s="118"/>
      <c r="N1047171" s="118"/>
      <c r="O1047171" s="118"/>
      <c r="XES1047171" s="1"/>
    </row>
    <row r="1047172" s="113" customFormat="1" customHeight="1" spans="8:16373">
      <c r="H1047172" s="117"/>
      <c r="I1047172" s="118"/>
      <c r="J1047172" s="118"/>
      <c r="K1047172" s="118"/>
      <c r="L1047172" s="118"/>
      <c r="M1047172" s="118"/>
      <c r="N1047172" s="118"/>
      <c r="O1047172" s="118"/>
      <c r="XES1047172" s="1"/>
    </row>
    <row r="1047173" s="113" customFormat="1" customHeight="1" spans="8:16373">
      <c r="H1047173" s="117"/>
      <c r="I1047173" s="118"/>
      <c r="J1047173" s="118"/>
      <c r="K1047173" s="118"/>
      <c r="L1047173" s="118"/>
      <c r="M1047173" s="118"/>
      <c r="N1047173" s="118"/>
      <c r="O1047173" s="118"/>
      <c r="XES1047173" s="1"/>
    </row>
    <row r="1047174" s="113" customFormat="1" customHeight="1" spans="8:16373">
      <c r="H1047174" s="117"/>
      <c r="I1047174" s="118"/>
      <c r="J1047174" s="118"/>
      <c r="K1047174" s="118"/>
      <c r="L1047174" s="118"/>
      <c r="M1047174" s="118"/>
      <c r="N1047174" s="118"/>
      <c r="O1047174" s="118"/>
      <c r="XES1047174" s="1"/>
    </row>
    <row r="1047175" s="113" customFormat="1" customHeight="1" spans="8:16373">
      <c r="H1047175" s="117"/>
      <c r="I1047175" s="118"/>
      <c r="J1047175" s="118"/>
      <c r="K1047175" s="118"/>
      <c r="L1047175" s="118"/>
      <c r="M1047175" s="118"/>
      <c r="N1047175" s="118"/>
      <c r="O1047175" s="118"/>
      <c r="XES1047175" s="1"/>
    </row>
    <row r="1047176" s="113" customFormat="1" customHeight="1" spans="8:16373">
      <c r="H1047176" s="117"/>
      <c r="I1047176" s="118"/>
      <c r="J1047176" s="118"/>
      <c r="K1047176" s="118"/>
      <c r="L1047176" s="118"/>
      <c r="M1047176" s="118"/>
      <c r="N1047176" s="118"/>
      <c r="O1047176" s="118"/>
      <c r="XES1047176" s="1"/>
    </row>
    <row r="1047177" s="113" customFormat="1" customHeight="1" spans="8:16373">
      <c r="H1047177" s="117"/>
      <c r="I1047177" s="118"/>
      <c r="J1047177" s="118"/>
      <c r="K1047177" s="118"/>
      <c r="L1047177" s="118"/>
      <c r="M1047177" s="118"/>
      <c r="N1047177" s="118"/>
      <c r="O1047177" s="118"/>
      <c r="XES1047177" s="1"/>
    </row>
    <row r="1047178" s="113" customFormat="1" customHeight="1" spans="8:16373">
      <c r="H1047178" s="117"/>
      <c r="I1047178" s="118"/>
      <c r="J1047178" s="118"/>
      <c r="K1047178" s="118"/>
      <c r="L1047178" s="118"/>
      <c r="M1047178" s="118"/>
      <c r="N1047178" s="118"/>
      <c r="O1047178" s="118"/>
      <c r="XES1047178" s="1"/>
    </row>
    <row r="1047179" s="113" customFormat="1" customHeight="1" spans="8:16373">
      <c r="H1047179" s="117"/>
      <c r="I1047179" s="118"/>
      <c r="J1047179" s="118"/>
      <c r="K1047179" s="118"/>
      <c r="L1047179" s="118"/>
      <c r="M1047179" s="118"/>
      <c r="N1047179" s="118"/>
      <c r="O1047179" s="118"/>
      <c r="XES1047179" s="1"/>
    </row>
    <row r="1047180" s="113" customFormat="1" customHeight="1" spans="8:16373">
      <c r="H1047180" s="117"/>
      <c r="I1047180" s="118"/>
      <c r="J1047180" s="118"/>
      <c r="K1047180" s="118"/>
      <c r="L1047180" s="118"/>
      <c r="M1047180" s="118"/>
      <c r="N1047180" s="118"/>
      <c r="O1047180" s="118"/>
      <c r="XES1047180" s="1"/>
    </row>
    <row r="1047181" s="113" customFormat="1" customHeight="1" spans="8:16373">
      <c r="H1047181" s="117"/>
      <c r="I1047181" s="118"/>
      <c r="J1047181" s="118"/>
      <c r="K1047181" s="118"/>
      <c r="L1047181" s="118"/>
      <c r="M1047181" s="118"/>
      <c r="N1047181" s="118"/>
      <c r="O1047181" s="118"/>
      <c r="XES1047181" s="1"/>
    </row>
    <row r="1047182" s="113" customFormat="1" customHeight="1" spans="8:16373">
      <c r="H1047182" s="117"/>
      <c r="I1047182" s="118"/>
      <c r="J1047182" s="118"/>
      <c r="K1047182" s="118"/>
      <c r="L1047182" s="118"/>
      <c r="M1047182" s="118"/>
      <c r="N1047182" s="118"/>
      <c r="O1047182" s="118"/>
      <c r="XES1047182" s="1"/>
    </row>
    <row r="1047183" s="113" customFormat="1" customHeight="1" spans="8:16373">
      <c r="H1047183" s="117"/>
      <c r="I1047183" s="118"/>
      <c r="J1047183" s="118"/>
      <c r="K1047183" s="118"/>
      <c r="L1047183" s="118"/>
      <c r="M1047183" s="118"/>
      <c r="N1047183" s="118"/>
      <c r="O1047183" s="118"/>
      <c r="XES1047183" s="1"/>
    </row>
    <row r="1047184" s="113" customFormat="1" customHeight="1" spans="8:16373">
      <c r="H1047184" s="117"/>
      <c r="I1047184" s="118"/>
      <c r="J1047184" s="118"/>
      <c r="K1047184" s="118"/>
      <c r="L1047184" s="118"/>
      <c r="M1047184" s="118"/>
      <c r="N1047184" s="118"/>
      <c r="O1047184" s="118"/>
      <c r="XES1047184" s="1"/>
    </row>
    <row r="1047185" s="113" customFormat="1" customHeight="1" spans="8:16373">
      <c r="H1047185" s="117"/>
      <c r="I1047185" s="118"/>
      <c r="J1047185" s="118"/>
      <c r="K1047185" s="118"/>
      <c r="L1047185" s="118"/>
      <c r="M1047185" s="118"/>
      <c r="N1047185" s="118"/>
      <c r="O1047185" s="118"/>
      <c r="XES1047185" s="1"/>
    </row>
    <row r="1047186" s="113" customFormat="1" customHeight="1" spans="8:16373">
      <c r="H1047186" s="117"/>
      <c r="I1047186" s="118"/>
      <c r="J1047186" s="118"/>
      <c r="K1047186" s="118"/>
      <c r="L1047186" s="118"/>
      <c r="M1047186" s="118"/>
      <c r="N1047186" s="118"/>
      <c r="O1047186" s="118"/>
      <c r="XES1047186" s="1"/>
    </row>
    <row r="1047187" s="113" customFormat="1" customHeight="1" spans="8:16373">
      <c r="H1047187" s="117"/>
      <c r="I1047187" s="118"/>
      <c r="J1047187" s="118"/>
      <c r="K1047187" s="118"/>
      <c r="L1047187" s="118"/>
      <c r="M1047187" s="118"/>
      <c r="N1047187" s="118"/>
      <c r="O1047187" s="118"/>
      <c r="XES1047187" s="1"/>
    </row>
    <row r="1047188" s="113" customFormat="1" customHeight="1" spans="8:16373">
      <c r="H1047188" s="117"/>
      <c r="I1047188" s="118"/>
      <c r="J1047188" s="118"/>
      <c r="K1047188" s="118"/>
      <c r="L1047188" s="118"/>
      <c r="M1047188" s="118"/>
      <c r="N1047188" s="118"/>
      <c r="O1047188" s="118"/>
      <c r="XES1047188" s="1"/>
    </row>
    <row r="1047189" s="113" customFormat="1" customHeight="1" spans="8:16373">
      <c r="H1047189" s="117"/>
      <c r="I1047189" s="118"/>
      <c r="J1047189" s="118"/>
      <c r="K1047189" s="118"/>
      <c r="L1047189" s="118"/>
      <c r="M1047189" s="118"/>
      <c r="N1047189" s="118"/>
      <c r="O1047189" s="118"/>
      <c r="XES1047189" s="1"/>
    </row>
    <row r="1047190" s="113" customFormat="1" customHeight="1" spans="8:16373">
      <c r="H1047190" s="117"/>
      <c r="I1047190" s="118"/>
      <c r="J1047190" s="118"/>
      <c r="K1047190" s="118"/>
      <c r="L1047190" s="118"/>
      <c r="M1047190" s="118"/>
      <c r="N1047190" s="118"/>
      <c r="O1047190" s="118"/>
      <c r="XES1047190" s="1"/>
    </row>
    <row r="1047191" s="113" customFormat="1" customHeight="1" spans="8:16373">
      <c r="H1047191" s="117"/>
      <c r="I1047191" s="118"/>
      <c r="J1047191" s="118"/>
      <c r="K1047191" s="118"/>
      <c r="L1047191" s="118"/>
      <c r="M1047191" s="118"/>
      <c r="N1047191" s="118"/>
      <c r="O1047191" s="118"/>
      <c r="XES1047191" s="1"/>
    </row>
    <row r="1047192" s="113" customFormat="1" customHeight="1" spans="8:16373">
      <c r="H1047192" s="117"/>
      <c r="I1047192" s="118"/>
      <c r="J1047192" s="118"/>
      <c r="K1047192" s="118"/>
      <c r="L1047192" s="118"/>
      <c r="M1047192" s="118"/>
      <c r="N1047192" s="118"/>
      <c r="O1047192" s="118"/>
      <c r="XES1047192" s="1"/>
    </row>
    <row r="1047193" s="113" customFormat="1" customHeight="1" spans="8:16373">
      <c r="H1047193" s="117"/>
      <c r="I1047193" s="118"/>
      <c r="J1047193" s="118"/>
      <c r="K1047193" s="118"/>
      <c r="L1047193" s="118"/>
      <c r="M1047193" s="118"/>
      <c r="N1047193" s="118"/>
      <c r="O1047193" s="118"/>
      <c r="XES1047193" s="1"/>
    </row>
    <row r="1047194" s="113" customFormat="1" customHeight="1" spans="8:16373">
      <c r="H1047194" s="117"/>
      <c r="I1047194" s="118"/>
      <c r="J1047194" s="118"/>
      <c r="K1047194" s="118"/>
      <c r="L1047194" s="118"/>
      <c r="M1047194" s="118"/>
      <c r="N1047194" s="118"/>
      <c r="O1047194" s="118"/>
      <c r="XES1047194" s="1"/>
    </row>
    <row r="1047195" s="113" customFormat="1" customHeight="1" spans="8:16373">
      <c r="H1047195" s="117"/>
      <c r="I1047195" s="118"/>
      <c r="J1047195" s="118"/>
      <c r="K1047195" s="118"/>
      <c r="L1047195" s="118"/>
      <c r="M1047195" s="118"/>
      <c r="N1047195" s="118"/>
      <c r="O1047195" s="118"/>
      <c r="XES1047195" s="1"/>
    </row>
    <row r="1047196" s="113" customFormat="1" customHeight="1" spans="8:16373">
      <c r="H1047196" s="117"/>
      <c r="I1047196" s="118"/>
      <c r="J1047196" s="118"/>
      <c r="K1047196" s="118"/>
      <c r="L1047196" s="118"/>
      <c r="M1047196" s="118"/>
      <c r="N1047196" s="118"/>
      <c r="O1047196" s="118"/>
      <c r="XES1047196" s="1"/>
    </row>
    <row r="1047197" s="113" customFormat="1" customHeight="1" spans="8:16373">
      <c r="H1047197" s="117"/>
      <c r="I1047197" s="118"/>
      <c r="J1047197" s="118"/>
      <c r="K1047197" s="118"/>
      <c r="L1047197" s="118"/>
      <c r="M1047197" s="118"/>
      <c r="N1047197" s="118"/>
      <c r="O1047197" s="118"/>
      <c r="XES1047197" s="1"/>
    </row>
    <row r="1047198" s="113" customFormat="1" customHeight="1" spans="8:16373">
      <c r="H1047198" s="117"/>
      <c r="I1047198" s="118"/>
      <c r="J1047198" s="118"/>
      <c r="K1047198" s="118"/>
      <c r="L1047198" s="118"/>
      <c r="M1047198" s="118"/>
      <c r="N1047198" s="118"/>
      <c r="O1047198" s="118"/>
      <c r="XES1047198" s="1"/>
    </row>
    <row r="1047199" s="113" customFormat="1" customHeight="1" spans="8:16373">
      <c r="H1047199" s="117"/>
      <c r="I1047199" s="118"/>
      <c r="J1047199" s="118"/>
      <c r="K1047199" s="118"/>
      <c r="L1047199" s="118"/>
      <c r="M1047199" s="118"/>
      <c r="N1047199" s="118"/>
      <c r="O1047199" s="118"/>
      <c r="XES1047199" s="1"/>
    </row>
    <row r="1047200" s="113" customFormat="1" customHeight="1" spans="8:16373">
      <c r="H1047200" s="117"/>
      <c r="I1047200" s="118"/>
      <c r="J1047200" s="118"/>
      <c r="K1047200" s="118"/>
      <c r="L1047200" s="118"/>
      <c r="M1047200" s="118"/>
      <c r="N1047200" s="118"/>
      <c r="O1047200" s="118"/>
      <c r="XES1047200" s="1"/>
    </row>
    <row r="1047201" s="113" customFormat="1" customHeight="1" spans="8:16373">
      <c r="H1047201" s="117"/>
      <c r="I1047201" s="118"/>
      <c r="J1047201" s="118"/>
      <c r="K1047201" s="118"/>
      <c r="L1047201" s="118"/>
      <c r="M1047201" s="118"/>
      <c r="N1047201" s="118"/>
      <c r="O1047201" s="118"/>
      <c r="XES1047201" s="1"/>
    </row>
    <row r="1047202" s="113" customFormat="1" customHeight="1" spans="8:16373">
      <c r="H1047202" s="117"/>
      <c r="I1047202" s="118"/>
      <c r="J1047202" s="118"/>
      <c r="K1047202" s="118"/>
      <c r="L1047202" s="118"/>
      <c r="M1047202" s="118"/>
      <c r="N1047202" s="118"/>
      <c r="O1047202" s="118"/>
      <c r="XES1047202" s="1"/>
    </row>
    <row r="1047203" s="113" customFormat="1" customHeight="1" spans="8:16373">
      <c r="H1047203" s="117"/>
      <c r="I1047203" s="118"/>
      <c r="J1047203" s="118"/>
      <c r="K1047203" s="118"/>
      <c r="L1047203" s="118"/>
      <c r="M1047203" s="118"/>
      <c r="N1047203" s="118"/>
      <c r="O1047203" s="118"/>
      <c r="XES1047203" s="1"/>
    </row>
    <row r="1047204" s="113" customFormat="1" customHeight="1" spans="8:16373">
      <c r="H1047204" s="117"/>
      <c r="I1047204" s="118"/>
      <c r="J1047204" s="118"/>
      <c r="K1047204" s="118"/>
      <c r="L1047204" s="118"/>
      <c r="M1047204" s="118"/>
      <c r="N1047204" s="118"/>
      <c r="O1047204" s="118"/>
      <c r="XES1047204" s="1"/>
    </row>
    <row r="1047205" s="113" customFormat="1" customHeight="1" spans="8:16373">
      <c r="H1047205" s="117"/>
      <c r="I1047205" s="118"/>
      <c r="J1047205" s="118"/>
      <c r="K1047205" s="118"/>
      <c r="L1047205" s="118"/>
      <c r="M1047205" s="118"/>
      <c r="N1047205" s="118"/>
      <c r="O1047205" s="118"/>
      <c r="XES1047205" s="1"/>
    </row>
    <row r="1047206" s="113" customFormat="1" customHeight="1" spans="8:16373">
      <c r="H1047206" s="117"/>
      <c r="I1047206" s="118"/>
      <c r="J1047206" s="118"/>
      <c r="K1047206" s="118"/>
      <c r="L1047206" s="118"/>
      <c r="M1047206" s="118"/>
      <c r="N1047206" s="118"/>
      <c r="O1047206" s="118"/>
      <c r="XES1047206" s="1"/>
    </row>
    <row r="1047207" s="113" customFormat="1" customHeight="1" spans="8:16373">
      <c r="H1047207" s="117"/>
      <c r="I1047207" s="118"/>
      <c r="J1047207" s="118"/>
      <c r="K1047207" s="118"/>
      <c r="L1047207" s="118"/>
      <c r="M1047207" s="118"/>
      <c r="N1047207" s="118"/>
      <c r="O1047207" s="118"/>
      <c r="XES1047207" s="1"/>
    </row>
    <row r="1047208" s="113" customFormat="1" customHeight="1" spans="8:16373">
      <c r="H1047208" s="117"/>
      <c r="I1047208" s="118"/>
      <c r="J1047208" s="118"/>
      <c r="K1047208" s="118"/>
      <c r="L1047208" s="118"/>
      <c r="M1047208" s="118"/>
      <c r="N1047208" s="118"/>
      <c r="O1047208" s="118"/>
      <c r="XES1047208" s="1"/>
    </row>
    <row r="1047209" s="113" customFormat="1" customHeight="1" spans="8:16373">
      <c r="H1047209" s="117"/>
      <c r="I1047209" s="118"/>
      <c r="J1047209" s="118"/>
      <c r="K1047209" s="118"/>
      <c r="L1047209" s="118"/>
      <c r="M1047209" s="118"/>
      <c r="N1047209" s="118"/>
      <c r="O1047209" s="118"/>
      <c r="XES1047209" s="1"/>
    </row>
    <row r="1047210" s="113" customFormat="1" customHeight="1" spans="8:16373">
      <c r="H1047210" s="117"/>
      <c r="I1047210" s="118"/>
      <c r="J1047210" s="118"/>
      <c r="K1047210" s="118"/>
      <c r="L1047210" s="118"/>
      <c r="M1047210" s="118"/>
      <c r="N1047210" s="118"/>
      <c r="O1047210" s="118"/>
      <c r="XES1047210" s="1"/>
    </row>
    <row r="1047211" s="113" customFormat="1" customHeight="1" spans="8:16373">
      <c r="H1047211" s="117"/>
      <c r="I1047211" s="118"/>
      <c r="J1047211" s="118"/>
      <c r="K1047211" s="118"/>
      <c r="L1047211" s="118"/>
      <c r="M1047211" s="118"/>
      <c r="N1047211" s="118"/>
      <c r="O1047211" s="118"/>
      <c r="XES1047211" s="1"/>
    </row>
    <row r="1047212" s="113" customFormat="1" customHeight="1" spans="8:16373">
      <c r="H1047212" s="117"/>
      <c r="I1047212" s="118"/>
      <c r="J1047212" s="118"/>
      <c r="K1047212" s="118"/>
      <c r="L1047212" s="118"/>
      <c r="M1047212" s="118"/>
      <c r="N1047212" s="118"/>
      <c r="O1047212" s="118"/>
      <c r="XES1047212" s="1"/>
    </row>
    <row r="1047213" s="113" customFormat="1" customHeight="1" spans="8:16373">
      <c r="H1047213" s="117"/>
      <c r="I1047213" s="118"/>
      <c r="J1047213" s="118"/>
      <c r="K1047213" s="118"/>
      <c r="L1047213" s="118"/>
      <c r="M1047213" s="118"/>
      <c r="N1047213" s="118"/>
      <c r="O1047213" s="118"/>
      <c r="XES1047213" s="1"/>
    </row>
    <row r="1047214" s="113" customFormat="1" customHeight="1" spans="8:16373">
      <c r="H1047214" s="117"/>
      <c r="I1047214" s="118"/>
      <c r="J1047214" s="118"/>
      <c r="K1047214" s="118"/>
      <c r="L1047214" s="118"/>
      <c r="M1047214" s="118"/>
      <c r="N1047214" s="118"/>
      <c r="O1047214" s="118"/>
      <c r="XES1047214" s="1"/>
    </row>
    <row r="1047215" s="113" customFormat="1" customHeight="1" spans="8:16373">
      <c r="H1047215" s="117"/>
      <c r="I1047215" s="118"/>
      <c r="J1047215" s="118"/>
      <c r="K1047215" s="118"/>
      <c r="L1047215" s="118"/>
      <c r="M1047215" s="118"/>
      <c r="N1047215" s="118"/>
      <c r="O1047215" s="118"/>
      <c r="XES1047215" s="1"/>
    </row>
    <row r="1047216" s="113" customFormat="1" customHeight="1" spans="8:16373">
      <c r="H1047216" s="117"/>
      <c r="I1047216" s="118"/>
      <c r="J1047216" s="118"/>
      <c r="K1047216" s="118"/>
      <c r="L1047216" s="118"/>
      <c r="M1047216" s="118"/>
      <c r="N1047216" s="118"/>
      <c r="O1047216" s="118"/>
      <c r="XES1047216" s="1"/>
    </row>
    <row r="1047217" s="113" customFormat="1" customHeight="1" spans="8:16373">
      <c r="H1047217" s="117"/>
      <c r="I1047217" s="118"/>
      <c r="J1047217" s="118"/>
      <c r="K1047217" s="118"/>
      <c r="L1047217" s="118"/>
      <c r="M1047217" s="118"/>
      <c r="N1047217" s="118"/>
      <c r="O1047217" s="118"/>
      <c r="XES1047217" s="1"/>
    </row>
    <row r="1047218" s="113" customFormat="1" customHeight="1" spans="8:16373">
      <c r="H1047218" s="117"/>
      <c r="I1047218" s="118"/>
      <c r="J1047218" s="118"/>
      <c r="K1047218" s="118"/>
      <c r="L1047218" s="118"/>
      <c r="M1047218" s="118"/>
      <c r="N1047218" s="118"/>
      <c r="O1047218" s="118"/>
      <c r="XES1047218" s="1"/>
    </row>
    <row r="1047219" s="113" customFormat="1" customHeight="1" spans="8:16373">
      <c r="H1047219" s="117"/>
      <c r="I1047219" s="118"/>
      <c r="J1047219" s="118"/>
      <c r="K1047219" s="118"/>
      <c r="L1047219" s="118"/>
      <c r="M1047219" s="118"/>
      <c r="N1047219" s="118"/>
      <c r="O1047219" s="118"/>
      <c r="XES1047219" s="1"/>
    </row>
    <row r="1047220" s="113" customFormat="1" customHeight="1" spans="8:16373">
      <c r="H1047220" s="117"/>
      <c r="I1047220" s="118"/>
      <c r="J1047220" s="118"/>
      <c r="K1047220" s="118"/>
      <c r="L1047220" s="118"/>
      <c r="M1047220" s="118"/>
      <c r="N1047220" s="118"/>
      <c r="O1047220" s="118"/>
      <c r="XES1047220" s="1"/>
    </row>
    <row r="1047221" s="113" customFormat="1" customHeight="1" spans="8:16373">
      <c r="H1047221" s="117"/>
      <c r="I1047221" s="118"/>
      <c r="J1047221" s="118"/>
      <c r="K1047221" s="118"/>
      <c r="L1047221" s="118"/>
      <c r="M1047221" s="118"/>
      <c r="N1047221" s="118"/>
      <c r="O1047221" s="118"/>
      <c r="XES1047221" s="1"/>
    </row>
    <row r="1047222" s="113" customFormat="1" customHeight="1" spans="8:16373">
      <c r="H1047222" s="117"/>
      <c r="I1047222" s="118"/>
      <c r="J1047222" s="118"/>
      <c r="K1047222" s="118"/>
      <c r="L1047222" s="118"/>
      <c r="M1047222" s="118"/>
      <c r="N1047222" s="118"/>
      <c r="O1047222" s="118"/>
      <c r="XES1047222" s="1"/>
    </row>
    <row r="1047223" s="113" customFormat="1" customHeight="1" spans="8:16373">
      <c r="H1047223" s="117"/>
      <c r="I1047223" s="118"/>
      <c r="J1047223" s="118"/>
      <c r="K1047223" s="118"/>
      <c r="L1047223" s="118"/>
      <c r="M1047223" s="118"/>
      <c r="N1047223" s="118"/>
      <c r="O1047223" s="118"/>
      <c r="XES1047223" s="1"/>
    </row>
    <row r="1047224" s="113" customFormat="1" customHeight="1" spans="8:16373">
      <c r="H1047224" s="117"/>
      <c r="I1047224" s="118"/>
      <c r="J1047224" s="118"/>
      <c r="K1047224" s="118"/>
      <c r="L1047224" s="118"/>
      <c r="M1047224" s="118"/>
      <c r="N1047224" s="118"/>
      <c r="O1047224" s="118"/>
      <c r="XES1047224" s="1"/>
    </row>
    <row r="1047225" s="113" customFormat="1" customHeight="1" spans="8:16373">
      <c r="H1047225" s="117"/>
      <c r="I1047225" s="118"/>
      <c r="J1047225" s="118"/>
      <c r="K1047225" s="118"/>
      <c r="L1047225" s="118"/>
      <c r="M1047225" s="118"/>
      <c r="N1047225" s="118"/>
      <c r="O1047225" s="118"/>
      <c r="XES1047225" s="1"/>
    </row>
    <row r="1047226" s="113" customFormat="1" customHeight="1" spans="8:16373">
      <c r="H1047226" s="117"/>
      <c r="I1047226" s="118"/>
      <c r="J1047226" s="118"/>
      <c r="K1047226" s="118"/>
      <c r="L1047226" s="118"/>
      <c r="M1047226" s="118"/>
      <c r="N1047226" s="118"/>
      <c r="O1047226" s="118"/>
      <c r="XES1047226" s="1"/>
    </row>
    <row r="1047227" s="113" customFormat="1" customHeight="1" spans="8:16373">
      <c r="H1047227" s="117"/>
      <c r="I1047227" s="118"/>
      <c r="J1047227" s="118"/>
      <c r="K1047227" s="118"/>
      <c r="L1047227" s="118"/>
      <c r="M1047227" s="118"/>
      <c r="N1047227" s="118"/>
      <c r="O1047227" s="118"/>
      <c r="XES1047227" s="1"/>
    </row>
    <row r="1047228" s="113" customFormat="1" customHeight="1" spans="8:16373">
      <c r="H1047228" s="117"/>
      <c r="I1047228" s="118"/>
      <c r="J1047228" s="118"/>
      <c r="K1047228" s="118"/>
      <c r="L1047228" s="118"/>
      <c r="M1047228" s="118"/>
      <c r="N1047228" s="118"/>
      <c r="O1047228" s="118"/>
      <c r="XES1047228" s="1"/>
    </row>
    <row r="1047229" s="113" customFormat="1" customHeight="1" spans="8:16373">
      <c r="H1047229" s="117"/>
      <c r="I1047229" s="118"/>
      <c r="J1047229" s="118"/>
      <c r="K1047229" s="118"/>
      <c r="L1047229" s="118"/>
      <c r="M1047229" s="118"/>
      <c r="N1047229" s="118"/>
      <c r="O1047229" s="118"/>
      <c r="XES1047229" s="1"/>
    </row>
    <row r="1047230" s="113" customFormat="1" customHeight="1" spans="8:16373">
      <c r="H1047230" s="117"/>
      <c r="I1047230" s="118"/>
      <c r="J1047230" s="118"/>
      <c r="K1047230" s="118"/>
      <c r="L1047230" s="118"/>
      <c r="M1047230" s="118"/>
      <c r="N1047230" s="118"/>
      <c r="O1047230" s="118"/>
      <c r="XES1047230" s="1"/>
    </row>
    <row r="1047231" s="113" customFormat="1" customHeight="1" spans="8:16373">
      <c r="H1047231" s="117"/>
      <c r="I1047231" s="118"/>
      <c r="J1047231" s="118"/>
      <c r="K1047231" s="118"/>
      <c r="L1047231" s="118"/>
      <c r="M1047231" s="118"/>
      <c r="N1047231" s="118"/>
      <c r="O1047231" s="118"/>
      <c r="XES1047231" s="1"/>
    </row>
    <row r="1047232" s="113" customFormat="1" customHeight="1" spans="8:16373">
      <c r="H1047232" s="117"/>
      <c r="I1047232" s="118"/>
      <c r="J1047232" s="118"/>
      <c r="K1047232" s="118"/>
      <c r="L1047232" s="118"/>
      <c r="M1047232" s="118"/>
      <c r="N1047232" s="118"/>
      <c r="O1047232" s="118"/>
      <c r="XES1047232" s="1"/>
    </row>
    <row r="1047233" s="113" customFormat="1" customHeight="1" spans="8:16373">
      <c r="H1047233" s="117"/>
      <c r="I1047233" s="118"/>
      <c r="J1047233" s="118"/>
      <c r="K1047233" s="118"/>
      <c r="L1047233" s="118"/>
      <c r="M1047233" s="118"/>
      <c r="N1047233" s="118"/>
      <c r="O1047233" s="118"/>
      <c r="XES1047233" s="1"/>
    </row>
    <row r="1047234" s="113" customFormat="1" customHeight="1" spans="8:16373">
      <c r="H1047234" s="117"/>
      <c r="I1047234" s="118"/>
      <c r="J1047234" s="118"/>
      <c r="K1047234" s="118"/>
      <c r="L1047234" s="118"/>
      <c r="M1047234" s="118"/>
      <c r="N1047234" s="118"/>
      <c r="O1047234" s="118"/>
      <c r="XES1047234" s="1"/>
    </row>
    <row r="1047235" s="113" customFormat="1" customHeight="1" spans="8:16373">
      <c r="H1047235" s="117"/>
      <c r="I1047235" s="118"/>
      <c r="J1047235" s="118"/>
      <c r="K1047235" s="118"/>
      <c r="L1047235" s="118"/>
      <c r="M1047235" s="118"/>
      <c r="N1047235" s="118"/>
      <c r="O1047235" s="118"/>
      <c r="XES1047235" s="1"/>
    </row>
    <row r="1047236" s="113" customFormat="1" customHeight="1" spans="8:16373">
      <c r="H1047236" s="117"/>
      <c r="I1047236" s="118"/>
      <c r="J1047236" s="118"/>
      <c r="K1047236" s="118"/>
      <c r="L1047236" s="118"/>
      <c r="M1047236" s="118"/>
      <c r="N1047236" s="118"/>
      <c r="O1047236" s="118"/>
      <c r="XES1047236" s="1"/>
    </row>
    <row r="1047237" s="113" customFormat="1" customHeight="1" spans="8:16373">
      <c r="H1047237" s="117"/>
      <c r="I1047237" s="118"/>
      <c r="J1047237" s="118"/>
      <c r="K1047237" s="118"/>
      <c r="L1047237" s="118"/>
      <c r="M1047237" s="118"/>
      <c r="N1047237" s="118"/>
      <c r="O1047237" s="118"/>
      <c r="XES1047237" s="1"/>
    </row>
    <row r="1047238" s="113" customFormat="1" customHeight="1" spans="8:16373">
      <c r="H1047238" s="117"/>
      <c r="I1047238" s="118"/>
      <c r="J1047238" s="118"/>
      <c r="K1047238" s="118"/>
      <c r="L1047238" s="118"/>
      <c r="M1047238" s="118"/>
      <c r="N1047238" s="118"/>
      <c r="O1047238" s="118"/>
      <c r="XES1047238" s="1"/>
    </row>
    <row r="1047239" s="113" customFormat="1" customHeight="1" spans="8:16373">
      <c r="H1047239" s="117"/>
      <c r="I1047239" s="118"/>
      <c r="J1047239" s="118"/>
      <c r="K1047239" s="118"/>
      <c r="L1047239" s="118"/>
      <c r="M1047239" s="118"/>
      <c r="N1047239" s="118"/>
      <c r="O1047239" s="118"/>
      <c r="XES1047239" s="1"/>
    </row>
    <row r="1047240" s="113" customFormat="1" customHeight="1" spans="8:16373">
      <c r="H1047240" s="117"/>
      <c r="I1047240" s="118"/>
      <c r="J1047240" s="118"/>
      <c r="K1047240" s="118"/>
      <c r="L1047240" s="118"/>
      <c r="M1047240" s="118"/>
      <c r="N1047240" s="118"/>
      <c r="O1047240" s="118"/>
      <c r="XES1047240" s="1"/>
    </row>
    <row r="1047241" s="113" customFormat="1" customHeight="1" spans="8:16373">
      <c r="H1047241" s="117"/>
      <c r="I1047241" s="118"/>
      <c r="J1047241" s="118"/>
      <c r="K1047241" s="118"/>
      <c r="L1047241" s="118"/>
      <c r="M1047241" s="118"/>
      <c r="N1047241" s="118"/>
      <c r="O1047241" s="118"/>
      <c r="XES1047241" s="1"/>
    </row>
    <row r="1047242" s="113" customFormat="1" customHeight="1" spans="8:16373">
      <c r="H1047242" s="117"/>
      <c r="I1047242" s="118"/>
      <c r="J1047242" s="118"/>
      <c r="K1047242" s="118"/>
      <c r="L1047242" s="118"/>
      <c r="M1047242" s="118"/>
      <c r="N1047242" s="118"/>
      <c r="O1047242" s="118"/>
      <c r="XES1047242" s="1"/>
    </row>
    <row r="1047243" s="113" customFormat="1" customHeight="1" spans="8:16373">
      <c r="H1047243" s="117"/>
      <c r="I1047243" s="118"/>
      <c r="J1047243" s="118"/>
      <c r="K1047243" s="118"/>
      <c r="L1047243" s="118"/>
      <c r="M1047243" s="118"/>
      <c r="N1047243" s="118"/>
      <c r="O1047243" s="118"/>
      <c r="XES1047243" s="1"/>
    </row>
    <row r="1047244" s="113" customFormat="1" customHeight="1" spans="8:16373">
      <c r="H1047244" s="117"/>
      <c r="I1047244" s="118"/>
      <c r="J1047244" s="118"/>
      <c r="K1047244" s="118"/>
      <c r="L1047244" s="118"/>
      <c r="M1047244" s="118"/>
      <c r="N1047244" s="118"/>
      <c r="O1047244" s="118"/>
      <c r="XES1047244" s="1"/>
    </row>
    <row r="1047245" s="113" customFormat="1" customHeight="1" spans="8:16373">
      <c r="H1047245" s="117"/>
      <c r="I1047245" s="118"/>
      <c r="J1047245" s="118"/>
      <c r="K1047245" s="118"/>
      <c r="L1047245" s="118"/>
      <c r="M1047245" s="118"/>
      <c r="N1047245" s="118"/>
      <c r="O1047245" s="118"/>
      <c r="XES1047245" s="1"/>
    </row>
    <row r="1047246" s="113" customFormat="1" customHeight="1" spans="8:16373">
      <c r="H1047246" s="117"/>
      <c r="I1047246" s="118"/>
      <c r="J1047246" s="118"/>
      <c r="K1047246" s="118"/>
      <c r="L1047246" s="118"/>
      <c r="M1047246" s="118"/>
      <c r="N1047246" s="118"/>
      <c r="O1047246" s="118"/>
      <c r="XES1047246" s="1"/>
    </row>
    <row r="1047247" s="113" customFormat="1" customHeight="1" spans="8:16373">
      <c r="H1047247" s="117"/>
      <c r="I1047247" s="118"/>
      <c r="J1047247" s="118"/>
      <c r="K1047247" s="118"/>
      <c r="L1047247" s="118"/>
      <c r="M1047247" s="118"/>
      <c r="N1047247" s="118"/>
      <c r="O1047247" s="118"/>
      <c r="XES1047247" s="1"/>
    </row>
    <row r="1047248" s="113" customFormat="1" customHeight="1" spans="8:16373">
      <c r="H1047248" s="117"/>
      <c r="I1047248" s="118"/>
      <c r="J1047248" s="118"/>
      <c r="K1047248" s="118"/>
      <c r="L1047248" s="118"/>
      <c r="M1047248" s="118"/>
      <c r="N1047248" s="118"/>
      <c r="O1047248" s="118"/>
      <c r="XES1047248" s="1"/>
    </row>
    <row r="1047249" s="113" customFormat="1" customHeight="1" spans="8:16373">
      <c r="H1047249" s="117"/>
      <c r="I1047249" s="118"/>
      <c r="J1047249" s="118"/>
      <c r="K1047249" s="118"/>
      <c r="L1047249" s="118"/>
      <c r="M1047249" s="118"/>
      <c r="N1047249" s="118"/>
      <c r="O1047249" s="118"/>
      <c r="XES1047249" s="1"/>
    </row>
    <row r="1047250" s="113" customFormat="1" customHeight="1" spans="8:16373">
      <c r="H1047250" s="117"/>
      <c r="I1047250" s="118"/>
      <c r="J1047250" s="118"/>
      <c r="K1047250" s="118"/>
      <c r="L1047250" s="118"/>
      <c r="M1047250" s="118"/>
      <c r="N1047250" s="118"/>
      <c r="O1047250" s="118"/>
      <c r="XES1047250" s="1"/>
    </row>
    <row r="1047251" s="113" customFormat="1" customHeight="1" spans="8:16373">
      <c r="H1047251" s="117"/>
      <c r="I1047251" s="118"/>
      <c r="J1047251" s="118"/>
      <c r="K1047251" s="118"/>
      <c r="L1047251" s="118"/>
      <c r="M1047251" s="118"/>
      <c r="N1047251" s="118"/>
      <c r="O1047251" s="118"/>
      <c r="XES1047251" s="1"/>
    </row>
    <row r="1047252" s="113" customFormat="1" customHeight="1" spans="8:16373">
      <c r="H1047252" s="117"/>
      <c r="I1047252" s="118"/>
      <c r="J1047252" s="118"/>
      <c r="K1047252" s="118"/>
      <c r="L1047252" s="118"/>
      <c r="M1047252" s="118"/>
      <c r="N1047252" s="118"/>
      <c r="O1047252" s="118"/>
      <c r="XES1047252" s="1"/>
    </row>
    <row r="1047253" s="113" customFormat="1" customHeight="1" spans="8:16373">
      <c r="H1047253" s="117"/>
      <c r="I1047253" s="118"/>
      <c r="J1047253" s="118"/>
      <c r="K1047253" s="118"/>
      <c r="L1047253" s="118"/>
      <c r="M1047253" s="118"/>
      <c r="N1047253" s="118"/>
      <c r="O1047253" s="118"/>
      <c r="XES1047253" s="1"/>
    </row>
    <row r="1047254" s="113" customFormat="1" customHeight="1" spans="8:16373">
      <c r="H1047254" s="117"/>
      <c r="I1047254" s="118"/>
      <c r="J1047254" s="118"/>
      <c r="K1047254" s="118"/>
      <c r="L1047254" s="118"/>
      <c r="M1047254" s="118"/>
      <c r="N1047254" s="118"/>
      <c r="O1047254" s="118"/>
      <c r="XES1047254" s="1"/>
    </row>
    <row r="1047255" s="113" customFormat="1" customHeight="1" spans="8:16373">
      <c r="H1047255" s="117"/>
      <c r="I1047255" s="118"/>
      <c r="J1047255" s="118"/>
      <c r="K1047255" s="118"/>
      <c r="L1047255" s="118"/>
      <c r="M1047255" s="118"/>
      <c r="N1047255" s="118"/>
      <c r="O1047255" s="118"/>
      <c r="XES1047255" s="1"/>
    </row>
    <row r="1047256" s="113" customFormat="1" customHeight="1" spans="8:16373">
      <c r="H1047256" s="117"/>
      <c r="I1047256" s="118"/>
      <c r="J1047256" s="118"/>
      <c r="K1047256" s="118"/>
      <c r="L1047256" s="118"/>
      <c r="M1047256" s="118"/>
      <c r="N1047256" s="118"/>
      <c r="O1047256" s="118"/>
      <c r="XES1047256" s="1"/>
    </row>
    <row r="1047257" s="113" customFormat="1" customHeight="1" spans="8:16373">
      <c r="H1047257" s="117"/>
      <c r="I1047257" s="118"/>
      <c r="J1047257" s="118"/>
      <c r="K1047257" s="118"/>
      <c r="L1047257" s="118"/>
      <c r="M1047257" s="118"/>
      <c r="N1047257" s="118"/>
      <c r="O1047257" s="118"/>
      <c r="XES1047257" s="1"/>
    </row>
    <row r="1047258" s="113" customFormat="1" customHeight="1" spans="8:16373">
      <c r="H1047258" s="117"/>
      <c r="I1047258" s="118"/>
      <c r="J1047258" s="118"/>
      <c r="K1047258" s="118"/>
      <c r="L1047258" s="118"/>
      <c r="M1047258" s="118"/>
      <c r="N1047258" s="118"/>
      <c r="O1047258" s="118"/>
      <c r="XES1047258" s="1"/>
    </row>
    <row r="1047259" s="113" customFormat="1" customHeight="1" spans="8:16373">
      <c r="H1047259" s="117"/>
      <c r="I1047259" s="118"/>
      <c r="J1047259" s="118"/>
      <c r="K1047259" s="118"/>
      <c r="L1047259" s="118"/>
      <c r="M1047259" s="118"/>
      <c r="N1047259" s="118"/>
      <c r="O1047259" s="118"/>
      <c r="XES1047259" s="1"/>
    </row>
    <row r="1047260" s="113" customFormat="1" customHeight="1" spans="8:16373">
      <c r="H1047260" s="117"/>
      <c r="I1047260" s="118"/>
      <c r="J1047260" s="118"/>
      <c r="K1047260" s="118"/>
      <c r="L1047260" s="118"/>
      <c r="M1047260" s="118"/>
      <c r="N1047260" s="118"/>
      <c r="O1047260" s="118"/>
      <c r="XES1047260" s="1"/>
    </row>
    <row r="1047261" s="113" customFormat="1" customHeight="1" spans="8:16373">
      <c r="H1047261" s="117"/>
      <c r="I1047261" s="118"/>
      <c r="J1047261" s="118"/>
      <c r="K1047261" s="118"/>
      <c r="L1047261" s="118"/>
      <c r="M1047261" s="118"/>
      <c r="N1047261" s="118"/>
      <c r="O1047261" s="118"/>
      <c r="XES1047261" s="1"/>
    </row>
    <row r="1047262" s="113" customFormat="1" customHeight="1" spans="8:16373">
      <c r="H1047262" s="117"/>
      <c r="I1047262" s="118"/>
      <c r="J1047262" s="118"/>
      <c r="K1047262" s="118"/>
      <c r="L1047262" s="118"/>
      <c r="M1047262" s="118"/>
      <c r="N1047262" s="118"/>
      <c r="O1047262" s="118"/>
      <c r="XES1047262" s="1"/>
    </row>
    <row r="1047263" s="113" customFormat="1" customHeight="1" spans="8:16373">
      <c r="H1047263" s="117"/>
      <c r="I1047263" s="118"/>
      <c r="J1047263" s="118"/>
      <c r="K1047263" s="118"/>
      <c r="L1047263" s="118"/>
      <c r="M1047263" s="118"/>
      <c r="N1047263" s="118"/>
      <c r="O1047263" s="118"/>
      <c r="XES1047263" s="1"/>
    </row>
    <row r="1047264" s="113" customFormat="1" customHeight="1" spans="8:16373">
      <c r="H1047264" s="117"/>
      <c r="I1047264" s="118"/>
      <c r="J1047264" s="118"/>
      <c r="K1047264" s="118"/>
      <c r="L1047264" s="118"/>
      <c r="M1047264" s="118"/>
      <c r="N1047264" s="118"/>
      <c r="O1047264" s="118"/>
      <c r="XES1047264" s="1"/>
    </row>
    <row r="1047265" s="113" customFormat="1" customHeight="1" spans="8:16373">
      <c r="H1047265" s="117"/>
      <c r="I1047265" s="118"/>
      <c r="J1047265" s="118"/>
      <c r="K1047265" s="118"/>
      <c r="L1047265" s="118"/>
      <c r="M1047265" s="118"/>
      <c r="N1047265" s="118"/>
      <c r="O1047265" s="118"/>
      <c r="XES1047265" s="1"/>
    </row>
    <row r="1047266" s="113" customFormat="1" customHeight="1" spans="8:16373">
      <c r="H1047266" s="117"/>
      <c r="I1047266" s="118"/>
      <c r="J1047266" s="118"/>
      <c r="K1047266" s="118"/>
      <c r="L1047266" s="118"/>
      <c r="M1047266" s="118"/>
      <c r="N1047266" s="118"/>
      <c r="O1047266" s="118"/>
      <c r="XES1047266" s="1"/>
    </row>
    <row r="1047267" s="113" customFormat="1" customHeight="1" spans="8:16373">
      <c r="H1047267" s="117"/>
      <c r="I1047267" s="118"/>
      <c r="J1047267" s="118"/>
      <c r="K1047267" s="118"/>
      <c r="L1047267" s="118"/>
      <c r="M1047267" s="118"/>
      <c r="N1047267" s="118"/>
      <c r="O1047267" s="118"/>
      <c r="XES1047267" s="1"/>
    </row>
    <row r="1047268" s="113" customFormat="1" customHeight="1" spans="8:16373">
      <c r="H1047268" s="117"/>
      <c r="I1047268" s="118"/>
      <c r="J1047268" s="118"/>
      <c r="K1047268" s="118"/>
      <c r="L1047268" s="118"/>
      <c r="M1047268" s="118"/>
      <c r="N1047268" s="118"/>
      <c r="O1047268" s="118"/>
      <c r="XES1047268" s="1"/>
    </row>
    <row r="1047269" s="113" customFormat="1" customHeight="1" spans="8:16373">
      <c r="H1047269" s="117"/>
      <c r="I1047269" s="118"/>
      <c r="J1047269" s="118"/>
      <c r="K1047269" s="118"/>
      <c r="L1047269" s="118"/>
      <c r="M1047269" s="118"/>
      <c r="N1047269" s="118"/>
      <c r="O1047269" s="118"/>
      <c r="XES1047269" s="1"/>
    </row>
    <row r="1047270" s="113" customFormat="1" customHeight="1" spans="8:16373">
      <c r="H1047270" s="117"/>
      <c r="I1047270" s="118"/>
      <c r="J1047270" s="118"/>
      <c r="K1047270" s="118"/>
      <c r="L1047270" s="118"/>
      <c r="M1047270" s="118"/>
      <c r="N1047270" s="118"/>
      <c r="O1047270" s="118"/>
      <c r="XES1047270" s="1"/>
    </row>
    <row r="1047271" s="113" customFormat="1" customHeight="1" spans="8:16373">
      <c r="H1047271" s="117"/>
      <c r="I1047271" s="118"/>
      <c r="J1047271" s="118"/>
      <c r="K1047271" s="118"/>
      <c r="L1047271" s="118"/>
      <c r="M1047271" s="118"/>
      <c r="N1047271" s="118"/>
      <c r="O1047271" s="118"/>
      <c r="XES1047271" s="1"/>
    </row>
    <row r="1047272" s="113" customFormat="1" customHeight="1" spans="8:16373">
      <c r="H1047272" s="117"/>
      <c r="I1047272" s="118"/>
      <c r="J1047272" s="118"/>
      <c r="K1047272" s="118"/>
      <c r="L1047272" s="118"/>
      <c r="M1047272" s="118"/>
      <c r="N1047272" s="118"/>
      <c r="O1047272" s="118"/>
      <c r="XES1047272" s="1"/>
    </row>
    <row r="1047273" s="113" customFormat="1" customHeight="1" spans="8:16373">
      <c r="H1047273" s="117"/>
      <c r="I1047273" s="118"/>
      <c r="J1047273" s="118"/>
      <c r="K1047273" s="118"/>
      <c r="L1047273" s="118"/>
      <c r="M1047273" s="118"/>
      <c r="N1047273" s="118"/>
      <c r="O1047273" s="118"/>
      <c r="XES1047273" s="1"/>
    </row>
    <row r="1047274" s="113" customFormat="1" customHeight="1" spans="8:16373">
      <c r="H1047274" s="117"/>
      <c r="I1047274" s="118"/>
      <c r="J1047274" s="118"/>
      <c r="K1047274" s="118"/>
      <c r="L1047274" s="118"/>
      <c r="M1047274" s="118"/>
      <c r="N1047274" s="118"/>
      <c r="O1047274" s="118"/>
      <c r="XES1047274" s="1"/>
    </row>
    <row r="1047275" s="113" customFormat="1" customHeight="1" spans="8:16373">
      <c r="H1047275" s="117"/>
      <c r="I1047275" s="118"/>
      <c r="J1047275" s="118"/>
      <c r="K1047275" s="118"/>
      <c r="L1047275" s="118"/>
      <c r="M1047275" s="118"/>
      <c r="N1047275" s="118"/>
      <c r="O1047275" s="118"/>
      <c r="XES1047275" s="1"/>
    </row>
    <row r="1047276" s="113" customFormat="1" customHeight="1" spans="8:16373">
      <c r="H1047276" s="117"/>
      <c r="I1047276" s="118"/>
      <c r="J1047276" s="118"/>
      <c r="K1047276" s="118"/>
      <c r="L1047276" s="118"/>
      <c r="M1047276" s="118"/>
      <c r="N1047276" s="118"/>
      <c r="O1047276" s="118"/>
      <c r="XES1047276" s="1"/>
    </row>
    <row r="1047277" s="113" customFormat="1" customHeight="1" spans="8:16373">
      <c r="H1047277" s="117"/>
      <c r="I1047277" s="118"/>
      <c r="J1047277" s="118"/>
      <c r="K1047277" s="118"/>
      <c r="L1047277" s="118"/>
      <c r="M1047277" s="118"/>
      <c r="N1047277" s="118"/>
      <c r="O1047277" s="118"/>
      <c r="XES1047277" s="1"/>
    </row>
    <row r="1047278" s="113" customFormat="1" customHeight="1" spans="8:16373">
      <c r="H1047278" s="117"/>
      <c r="I1047278" s="118"/>
      <c r="J1047278" s="118"/>
      <c r="K1047278" s="118"/>
      <c r="L1047278" s="118"/>
      <c r="M1047278" s="118"/>
      <c r="N1047278" s="118"/>
      <c r="O1047278" s="118"/>
      <c r="XES1047278" s="1"/>
    </row>
    <row r="1047279" s="113" customFormat="1" customHeight="1" spans="8:16373">
      <c r="H1047279" s="117"/>
      <c r="I1047279" s="118"/>
      <c r="J1047279" s="118"/>
      <c r="K1047279" s="118"/>
      <c r="L1047279" s="118"/>
      <c r="M1047279" s="118"/>
      <c r="N1047279" s="118"/>
      <c r="O1047279" s="118"/>
      <c r="XES1047279" s="1"/>
    </row>
    <row r="1047280" s="113" customFormat="1" customHeight="1" spans="8:16373">
      <c r="H1047280" s="117"/>
      <c r="I1047280" s="118"/>
      <c r="J1047280" s="118"/>
      <c r="K1047280" s="118"/>
      <c r="L1047280" s="118"/>
      <c r="M1047280" s="118"/>
      <c r="N1047280" s="118"/>
      <c r="O1047280" s="118"/>
      <c r="XES1047280" s="1"/>
    </row>
    <row r="1047281" s="113" customFormat="1" customHeight="1" spans="8:16373">
      <c r="H1047281" s="117"/>
      <c r="I1047281" s="118"/>
      <c r="J1047281" s="118"/>
      <c r="K1047281" s="118"/>
      <c r="L1047281" s="118"/>
      <c r="M1047281" s="118"/>
      <c r="N1047281" s="118"/>
      <c r="O1047281" s="118"/>
      <c r="XES1047281" s="1"/>
    </row>
    <row r="1047282" s="113" customFormat="1" customHeight="1" spans="8:16373">
      <c r="H1047282" s="117"/>
      <c r="I1047282" s="118"/>
      <c r="J1047282" s="118"/>
      <c r="K1047282" s="118"/>
      <c r="L1047282" s="118"/>
      <c r="M1047282" s="118"/>
      <c r="N1047282" s="118"/>
      <c r="O1047282" s="118"/>
      <c r="XES1047282" s="1"/>
    </row>
    <row r="1047283" s="113" customFormat="1" customHeight="1" spans="8:16373">
      <c r="H1047283" s="117"/>
      <c r="I1047283" s="118"/>
      <c r="J1047283" s="118"/>
      <c r="K1047283" s="118"/>
      <c r="L1047283" s="118"/>
      <c r="M1047283" s="118"/>
      <c r="N1047283" s="118"/>
      <c r="O1047283" s="118"/>
      <c r="XES1047283" s="1"/>
    </row>
    <row r="1047284" s="113" customFormat="1" customHeight="1" spans="8:16373">
      <c r="H1047284" s="117"/>
      <c r="I1047284" s="118"/>
      <c r="J1047284" s="118"/>
      <c r="K1047284" s="118"/>
      <c r="L1047284" s="118"/>
      <c r="M1047284" s="118"/>
      <c r="N1047284" s="118"/>
      <c r="O1047284" s="118"/>
      <c r="XES1047284" s="1"/>
    </row>
    <row r="1047285" s="113" customFormat="1" customHeight="1" spans="8:16373">
      <c r="H1047285" s="117"/>
      <c r="I1047285" s="118"/>
      <c r="J1047285" s="118"/>
      <c r="K1047285" s="118"/>
      <c r="L1047285" s="118"/>
      <c r="M1047285" s="118"/>
      <c r="N1047285" s="118"/>
      <c r="O1047285" s="118"/>
      <c r="XES1047285" s="1"/>
    </row>
    <row r="1047286" s="113" customFormat="1" customHeight="1" spans="8:16373">
      <c r="H1047286" s="117"/>
      <c r="I1047286" s="118"/>
      <c r="J1047286" s="118"/>
      <c r="K1047286" s="118"/>
      <c r="L1047286" s="118"/>
      <c r="M1047286" s="118"/>
      <c r="N1047286" s="118"/>
      <c r="O1047286" s="118"/>
      <c r="XES1047286" s="1"/>
    </row>
    <row r="1047287" s="113" customFormat="1" customHeight="1" spans="8:16373">
      <c r="H1047287" s="117"/>
      <c r="I1047287" s="118"/>
      <c r="J1047287" s="118"/>
      <c r="K1047287" s="118"/>
      <c r="L1047287" s="118"/>
      <c r="M1047287" s="118"/>
      <c r="N1047287" s="118"/>
      <c r="O1047287" s="118"/>
      <c r="XES1047287" s="1"/>
    </row>
    <row r="1047288" s="113" customFormat="1" customHeight="1" spans="8:16373">
      <c r="H1047288" s="117"/>
      <c r="I1047288" s="118"/>
      <c r="J1047288" s="118"/>
      <c r="K1047288" s="118"/>
      <c r="L1047288" s="118"/>
      <c r="M1047288" s="118"/>
      <c r="N1047288" s="118"/>
      <c r="O1047288" s="118"/>
      <c r="XES1047288" s="1"/>
    </row>
    <row r="1047289" s="113" customFormat="1" customHeight="1" spans="8:16373">
      <c r="H1047289" s="117"/>
      <c r="I1047289" s="118"/>
      <c r="J1047289" s="118"/>
      <c r="K1047289" s="118"/>
      <c r="L1047289" s="118"/>
      <c r="M1047289" s="118"/>
      <c r="N1047289" s="118"/>
      <c r="O1047289" s="118"/>
      <c r="XES1047289" s="1"/>
    </row>
    <row r="1047290" s="113" customFormat="1" customHeight="1" spans="8:16373">
      <c r="H1047290" s="117"/>
      <c r="I1047290" s="118"/>
      <c r="J1047290" s="118"/>
      <c r="K1047290" s="118"/>
      <c r="L1047290" s="118"/>
      <c r="M1047290" s="118"/>
      <c r="N1047290" s="118"/>
      <c r="O1047290" s="118"/>
      <c r="XES1047290" s="1"/>
    </row>
    <row r="1047291" s="113" customFormat="1" customHeight="1" spans="8:16373">
      <c r="H1047291" s="117"/>
      <c r="I1047291" s="118"/>
      <c r="J1047291" s="118"/>
      <c r="K1047291" s="118"/>
      <c r="L1047291" s="118"/>
      <c r="M1047291" s="118"/>
      <c r="N1047291" s="118"/>
      <c r="O1047291" s="118"/>
      <c r="XES1047291" s="1"/>
    </row>
    <row r="1047292" s="113" customFormat="1" customHeight="1" spans="8:16373">
      <c r="H1047292" s="117"/>
      <c r="I1047292" s="118"/>
      <c r="J1047292" s="118"/>
      <c r="K1047292" s="118"/>
      <c r="L1047292" s="118"/>
      <c r="M1047292" s="118"/>
      <c r="N1047292" s="118"/>
      <c r="O1047292" s="118"/>
      <c r="XES1047292" s="1"/>
    </row>
    <row r="1047293" s="113" customFormat="1" customHeight="1" spans="8:16373">
      <c r="H1047293" s="117"/>
      <c r="I1047293" s="118"/>
      <c r="J1047293" s="118"/>
      <c r="K1047293" s="118"/>
      <c r="L1047293" s="118"/>
      <c r="M1047293" s="118"/>
      <c r="N1047293" s="118"/>
      <c r="O1047293" s="118"/>
      <c r="XES1047293" s="1"/>
    </row>
    <row r="1047294" s="113" customFormat="1" customHeight="1" spans="8:16373">
      <c r="H1047294" s="117"/>
      <c r="I1047294" s="118"/>
      <c r="J1047294" s="118"/>
      <c r="K1047294" s="118"/>
      <c r="L1047294" s="118"/>
      <c r="M1047294" s="118"/>
      <c r="N1047294" s="118"/>
      <c r="O1047294" s="118"/>
      <c r="XES1047294" s="1"/>
    </row>
    <row r="1047295" s="113" customFormat="1" customHeight="1" spans="8:16373">
      <c r="H1047295" s="117"/>
      <c r="I1047295" s="118"/>
      <c r="J1047295" s="118"/>
      <c r="K1047295" s="118"/>
      <c r="L1047295" s="118"/>
      <c r="M1047295" s="118"/>
      <c r="N1047295" s="118"/>
      <c r="O1047295" s="118"/>
      <c r="XES1047295" s="1"/>
    </row>
    <row r="1047296" s="113" customFormat="1" customHeight="1" spans="8:16373">
      <c r="H1047296" s="117"/>
      <c r="I1047296" s="118"/>
      <c r="J1047296" s="118"/>
      <c r="K1047296" s="118"/>
      <c r="L1047296" s="118"/>
      <c r="M1047296" s="118"/>
      <c r="N1047296" s="118"/>
      <c r="O1047296" s="118"/>
      <c r="XES1047296" s="1"/>
    </row>
    <row r="1047297" s="113" customFormat="1" customHeight="1" spans="8:16373">
      <c r="H1047297" s="117"/>
      <c r="I1047297" s="118"/>
      <c r="J1047297" s="118"/>
      <c r="K1047297" s="118"/>
      <c r="L1047297" s="118"/>
      <c r="M1047297" s="118"/>
      <c r="N1047297" s="118"/>
      <c r="O1047297" s="118"/>
      <c r="XES1047297" s="1"/>
    </row>
    <row r="1047298" s="113" customFormat="1" customHeight="1" spans="8:16373">
      <c r="H1047298" s="117"/>
      <c r="I1047298" s="118"/>
      <c r="J1047298" s="118"/>
      <c r="K1047298" s="118"/>
      <c r="L1047298" s="118"/>
      <c r="M1047298" s="118"/>
      <c r="N1047298" s="118"/>
      <c r="O1047298" s="118"/>
      <c r="XES1047298" s="1"/>
    </row>
    <row r="1047299" s="113" customFormat="1" customHeight="1" spans="8:16373">
      <c r="H1047299" s="117"/>
      <c r="I1047299" s="118"/>
      <c r="J1047299" s="118"/>
      <c r="K1047299" s="118"/>
      <c r="L1047299" s="118"/>
      <c r="M1047299" s="118"/>
      <c r="N1047299" s="118"/>
      <c r="O1047299" s="118"/>
      <c r="XES1047299" s="1"/>
    </row>
    <row r="1047300" s="113" customFormat="1" customHeight="1" spans="8:16373">
      <c r="H1047300" s="117"/>
      <c r="I1047300" s="118"/>
      <c r="J1047300" s="118"/>
      <c r="K1047300" s="118"/>
      <c r="L1047300" s="118"/>
      <c r="M1047300" s="118"/>
      <c r="N1047300" s="118"/>
      <c r="O1047300" s="118"/>
      <c r="XES1047300" s="1"/>
    </row>
    <row r="1047301" s="113" customFormat="1" customHeight="1" spans="8:16373">
      <c r="H1047301" s="117"/>
      <c r="I1047301" s="118"/>
      <c r="J1047301" s="118"/>
      <c r="K1047301" s="118"/>
      <c r="L1047301" s="118"/>
      <c r="M1047301" s="118"/>
      <c r="N1047301" s="118"/>
      <c r="O1047301" s="118"/>
      <c r="XES1047301" s="1"/>
    </row>
    <row r="1047302" s="113" customFormat="1" customHeight="1" spans="8:16373">
      <c r="H1047302" s="117"/>
      <c r="I1047302" s="118"/>
      <c r="J1047302" s="118"/>
      <c r="K1047302" s="118"/>
      <c r="L1047302" s="118"/>
      <c r="M1047302" s="118"/>
      <c r="N1047302" s="118"/>
      <c r="O1047302" s="118"/>
      <c r="XES1047302" s="1"/>
    </row>
    <row r="1047303" s="113" customFormat="1" customHeight="1" spans="8:16373">
      <c r="H1047303" s="117"/>
      <c r="I1047303" s="118"/>
      <c r="J1047303" s="118"/>
      <c r="K1047303" s="118"/>
      <c r="L1047303" s="118"/>
      <c r="M1047303" s="118"/>
      <c r="N1047303" s="118"/>
      <c r="O1047303" s="118"/>
      <c r="XES1047303" s="1"/>
    </row>
    <row r="1047304" s="113" customFormat="1" customHeight="1" spans="8:16373">
      <c r="H1047304" s="117"/>
      <c r="I1047304" s="118"/>
      <c r="J1047304" s="118"/>
      <c r="K1047304" s="118"/>
      <c r="L1047304" s="118"/>
      <c r="M1047304" s="118"/>
      <c r="N1047304" s="118"/>
      <c r="O1047304" s="118"/>
      <c r="XES1047304" s="1"/>
    </row>
    <row r="1047305" s="113" customFormat="1" customHeight="1" spans="8:16373">
      <c r="H1047305" s="117"/>
      <c r="I1047305" s="118"/>
      <c r="J1047305" s="118"/>
      <c r="K1047305" s="118"/>
      <c r="L1047305" s="118"/>
      <c r="M1047305" s="118"/>
      <c r="N1047305" s="118"/>
      <c r="O1047305" s="118"/>
      <c r="XES1047305" s="1"/>
    </row>
    <row r="1047306" s="113" customFormat="1" customHeight="1" spans="8:16373">
      <c r="H1047306" s="117"/>
      <c r="I1047306" s="118"/>
      <c r="J1047306" s="118"/>
      <c r="K1047306" s="118"/>
      <c r="L1047306" s="118"/>
      <c r="M1047306" s="118"/>
      <c r="N1047306" s="118"/>
      <c r="O1047306" s="118"/>
      <c r="XES1047306" s="1"/>
    </row>
    <row r="1047307" s="113" customFormat="1" customHeight="1" spans="8:16373">
      <c r="H1047307" s="117"/>
      <c r="I1047307" s="118"/>
      <c r="J1047307" s="118"/>
      <c r="K1047307" s="118"/>
      <c r="L1047307" s="118"/>
      <c r="M1047307" s="118"/>
      <c r="N1047307" s="118"/>
      <c r="O1047307" s="118"/>
      <c r="XES1047307" s="1"/>
    </row>
    <row r="1047308" s="113" customFormat="1" customHeight="1" spans="8:16373">
      <c r="H1047308" s="117"/>
      <c r="I1047308" s="118"/>
      <c r="J1047308" s="118"/>
      <c r="K1047308" s="118"/>
      <c r="L1047308" s="118"/>
      <c r="M1047308" s="118"/>
      <c r="N1047308" s="118"/>
      <c r="O1047308" s="118"/>
      <c r="XES1047308" s="1"/>
    </row>
    <row r="1047309" s="113" customFormat="1" customHeight="1" spans="8:16373">
      <c r="H1047309" s="117"/>
      <c r="I1047309" s="118"/>
      <c r="J1047309" s="118"/>
      <c r="K1047309" s="118"/>
      <c r="L1047309" s="118"/>
      <c r="M1047309" s="118"/>
      <c r="N1047309" s="118"/>
      <c r="O1047309" s="118"/>
      <c r="XES1047309" s="1"/>
    </row>
    <row r="1047310" s="113" customFormat="1" customHeight="1" spans="8:16373">
      <c r="H1047310" s="117"/>
      <c r="I1047310" s="118"/>
      <c r="J1047310" s="118"/>
      <c r="K1047310" s="118"/>
      <c r="L1047310" s="118"/>
      <c r="M1047310" s="118"/>
      <c r="N1047310" s="118"/>
      <c r="O1047310" s="118"/>
      <c r="XES1047310" s="1"/>
    </row>
    <row r="1047311" s="113" customFormat="1" customHeight="1" spans="8:16373">
      <c r="H1047311" s="117"/>
      <c r="I1047311" s="118"/>
      <c r="J1047311" s="118"/>
      <c r="K1047311" s="118"/>
      <c r="L1047311" s="118"/>
      <c r="M1047311" s="118"/>
      <c r="N1047311" s="118"/>
      <c r="O1047311" s="118"/>
      <c r="XES1047311" s="1"/>
    </row>
    <row r="1047312" s="113" customFormat="1" customHeight="1" spans="8:16373">
      <c r="H1047312" s="117"/>
      <c r="I1047312" s="118"/>
      <c r="J1047312" s="118"/>
      <c r="K1047312" s="118"/>
      <c r="L1047312" s="118"/>
      <c r="M1047312" s="118"/>
      <c r="N1047312" s="118"/>
      <c r="O1047312" s="118"/>
      <c r="XES1047312" s="1"/>
    </row>
    <row r="1047313" s="113" customFormat="1" customHeight="1" spans="8:16373">
      <c r="H1047313" s="117"/>
      <c r="I1047313" s="118"/>
      <c r="J1047313" s="118"/>
      <c r="K1047313" s="118"/>
      <c r="L1047313" s="118"/>
      <c r="M1047313" s="118"/>
      <c r="N1047313" s="118"/>
      <c r="O1047313" s="118"/>
      <c r="XES1047313" s="1"/>
    </row>
    <row r="1047314" s="113" customFormat="1" customHeight="1" spans="8:16373">
      <c r="H1047314" s="117"/>
      <c r="I1047314" s="118"/>
      <c r="J1047314" s="118"/>
      <c r="K1047314" s="118"/>
      <c r="L1047314" s="118"/>
      <c r="M1047314" s="118"/>
      <c r="N1047314" s="118"/>
      <c r="O1047314" s="118"/>
      <c r="XES1047314" s="1"/>
    </row>
    <row r="1047315" s="113" customFormat="1" customHeight="1" spans="8:16373">
      <c r="H1047315" s="117"/>
      <c r="I1047315" s="118"/>
      <c r="J1047315" s="118"/>
      <c r="K1047315" s="118"/>
      <c r="L1047315" s="118"/>
      <c r="M1047315" s="118"/>
      <c r="N1047315" s="118"/>
      <c r="O1047315" s="118"/>
      <c r="XES1047315" s="1"/>
    </row>
    <row r="1047316" s="113" customFormat="1" customHeight="1" spans="8:16373">
      <c r="H1047316" s="117"/>
      <c r="I1047316" s="118"/>
      <c r="J1047316" s="118"/>
      <c r="K1047316" s="118"/>
      <c r="L1047316" s="118"/>
      <c r="M1047316" s="118"/>
      <c r="N1047316" s="118"/>
      <c r="O1047316" s="118"/>
      <c r="XES1047316" s="1"/>
    </row>
    <row r="1047317" s="113" customFormat="1" customHeight="1" spans="8:16373">
      <c r="H1047317" s="117"/>
      <c r="I1047317" s="118"/>
      <c r="J1047317" s="118"/>
      <c r="K1047317" s="118"/>
      <c r="L1047317" s="118"/>
      <c r="M1047317" s="118"/>
      <c r="N1047317" s="118"/>
      <c r="O1047317" s="118"/>
      <c r="XES1047317" s="1"/>
    </row>
    <row r="1047318" s="113" customFormat="1" customHeight="1" spans="8:16373">
      <c r="H1047318" s="117"/>
      <c r="I1047318" s="118"/>
      <c r="J1047318" s="118"/>
      <c r="K1047318" s="118"/>
      <c r="L1047318" s="118"/>
      <c r="M1047318" s="118"/>
      <c r="N1047318" s="118"/>
      <c r="O1047318" s="118"/>
      <c r="XES1047318" s="1"/>
    </row>
    <row r="1047319" s="113" customFormat="1" customHeight="1" spans="8:16373">
      <c r="H1047319" s="117"/>
      <c r="I1047319" s="118"/>
      <c r="J1047319" s="118"/>
      <c r="K1047319" s="118"/>
      <c r="L1047319" s="118"/>
      <c r="M1047319" s="118"/>
      <c r="N1047319" s="118"/>
      <c r="O1047319" s="118"/>
      <c r="XES1047319" s="1"/>
    </row>
    <row r="1047320" s="113" customFormat="1" customHeight="1" spans="8:16373">
      <c r="H1047320" s="117"/>
      <c r="I1047320" s="118"/>
      <c r="J1047320" s="118"/>
      <c r="K1047320" s="118"/>
      <c r="L1047320" s="118"/>
      <c r="M1047320" s="118"/>
      <c r="N1047320" s="118"/>
      <c r="O1047320" s="118"/>
      <c r="XES1047320" s="1"/>
    </row>
    <row r="1047321" s="113" customFormat="1" customHeight="1" spans="8:16373">
      <c r="H1047321" s="117"/>
      <c r="I1047321" s="118"/>
      <c r="J1047321" s="118"/>
      <c r="K1047321" s="118"/>
      <c r="L1047321" s="118"/>
      <c r="M1047321" s="118"/>
      <c r="N1047321" s="118"/>
      <c r="O1047321" s="118"/>
      <c r="XES1047321" s="1"/>
    </row>
    <row r="1047322" s="113" customFormat="1" customHeight="1" spans="8:16373">
      <c r="H1047322" s="117"/>
      <c r="I1047322" s="118"/>
      <c r="J1047322" s="118"/>
      <c r="K1047322" s="118"/>
      <c r="L1047322" s="118"/>
      <c r="M1047322" s="118"/>
      <c r="N1047322" s="118"/>
      <c r="O1047322" s="118"/>
      <c r="XES1047322" s="1"/>
    </row>
    <row r="1047323" s="113" customFormat="1" customHeight="1" spans="8:16373">
      <c r="H1047323" s="117"/>
      <c r="I1047323" s="118"/>
      <c r="J1047323" s="118"/>
      <c r="K1047323" s="118"/>
      <c r="L1047323" s="118"/>
      <c r="M1047323" s="118"/>
      <c r="N1047323" s="118"/>
      <c r="O1047323" s="118"/>
      <c r="XES1047323" s="1"/>
    </row>
    <row r="1047324" s="113" customFormat="1" customHeight="1" spans="8:16373">
      <c r="H1047324" s="117"/>
      <c r="I1047324" s="118"/>
      <c r="J1047324" s="118"/>
      <c r="K1047324" s="118"/>
      <c r="L1047324" s="118"/>
      <c r="M1047324" s="118"/>
      <c r="N1047324" s="118"/>
      <c r="O1047324" s="118"/>
      <c r="XES1047324" s="1"/>
    </row>
    <row r="1047325" s="113" customFormat="1" customHeight="1" spans="8:16373">
      <c r="H1047325" s="117"/>
      <c r="I1047325" s="118"/>
      <c r="J1047325" s="118"/>
      <c r="K1047325" s="118"/>
      <c r="L1047325" s="118"/>
      <c r="M1047325" s="118"/>
      <c r="N1047325" s="118"/>
      <c r="O1047325" s="118"/>
      <c r="XES1047325" s="1"/>
    </row>
    <row r="1047326" s="113" customFormat="1" customHeight="1" spans="8:16373">
      <c r="H1047326" s="117"/>
      <c r="I1047326" s="118"/>
      <c r="J1047326" s="118"/>
      <c r="K1047326" s="118"/>
      <c r="L1047326" s="118"/>
      <c r="M1047326" s="118"/>
      <c r="N1047326" s="118"/>
      <c r="O1047326" s="118"/>
      <c r="XES1047326" s="1"/>
    </row>
    <row r="1047327" s="113" customFormat="1" customHeight="1" spans="8:16373">
      <c r="H1047327" s="117"/>
      <c r="I1047327" s="118"/>
      <c r="J1047327" s="118"/>
      <c r="K1047327" s="118"/>
      <c r="L1047327" s="118"/>
      <c r="M1047327" s="118"/>
      <c r="N1047327" s="118"/>
      <c r="O1047327" s="118"/>
      <c r="XES1047327" s="1"/>
    </row>
    <row r="1047328" s="113" customFormat="1" customHeight="1" spans="8:16373">
      <c r="H1047328" s="117"/>
      <c r="I1047328" s="118"/>
      <c r="J1047328" s="118"/>
      <c r="K1047328" s="118"/>
      <c r="L1047328" s="118"/>
      <c r="M1047328" s="118"/>
      <c r="N1047328" s="118"/>
      <c r="O1047328" s="118"/>
      <c r="XES1047328" s="1"/>
    </row>
    <row r="1047329" s="113" customFormat="1" customHeight="1" spans="8:16373">
      <c r="H1047329" s="117"/>
      <c r="I1047329" s="118"/>
      <c r="J1047329" s="118"/>
      <c r="K1047329" s="118"/>
      <c r="L1047329" s="118"/>
      <c r="M1047329" s="118"/>
      <c r="N1047329" s="118"/>
      <c r="O1047329" s="118"/>
      <c r="XES1047329" s="1"/>
    </row>
    <row r="1047330" s="113" customFormat="1" customHeight="1" spans="8:16373">
      <c r="H1047330" s="117"/>
      <c r="I1047330" s="118"/>
      <c r="J1047330" s="118"/>
      <c r="K1047330" s="118"/>
      <c r="L1047330" s="118"/>
      <c r="M1047330" s="118"/>
      <c r="N1047330" s="118"/>
      <c r="O1047330" s="118"/>
      <c r="XES1047330" s="1"/>
    </row>
    <row r="1047331" s="113" customFormat="1" customHeight="1" spans="8:16373">
      <c r="H1047331" s="117"/>
      <c r="I1047331" s="118"/>
      <c r="J1047331" s="118"/>
      <c r="K1047331" s="118"/>
      <c r="L1047331" s="118"/>
      <c r="M1047331" s="118"/>
      <c r="N1047331" s="118"/>
      <c r="O1047331" s="118"/>
      <c r="XES1047331" s="1"/>
    </row>
    <row r="1047332" s="113" customFormat="1" customHeight="1" spans="8:16373">
      <c r="H1047332" s="117"/>
      <c r="I1047332" s="118"/>
      <c r="J1047332" s="118"/>
      <c r="K1047332" s="118"/>
      <c r="L1047332" s="118"/>
      <c r="M1047332" s="118"/>
      <c r="N1047332" s="118"/>
      <c r="O1047332" s="118"/>
      <c r="XES1047332" s="1"/>
    </row>
    <row r="1047333" s="113" customFormat="1" customHeight="1" spans="8:16373">
      <c r="H1047333" s="117"/>
      <c r="I1047333" s="118"/>
      <c r="J1047333" s="118"/>
      <c r="K1047333" s="118"/>
      <c r="L1047333" s="118"/>
      <c r="M1047333" s="118"/>
      <c r="N1047333" s="118"/>
      <c r="O1047333" s="118"/>
      <c r="XES1047333" s="1"/>
    </row>
    <row r="1047334" s="113" customFormat="1" customHeight="1" spans="8:16373">
      <c r="H1047334" s="117"/>
      <c r="I1047334" s="118"/>
      <c r="J1047334" s="118"/>
      <c r="K1047334" s="118"/>
      <c r="L1047334" s="118"/>
      <c r="M1047334" s="118"/>
      <c r="N1047334" s="118"/>
      <c r="O1047334" s="118"/>
      <c r="XES1047334" s="1"/>
    </row>
    <row r="1047335" s="113" customFormat="1" customHeight="1" spans="8:16373">
      <c r="H1047335" s="117"/>
      <c r="I1047335" s="118"/>
      <c r="J1047335" s="118"/>
      <c r="K1047335" s="118"/>
      <c r="L1047335" s="118"/>
      <c r="M1047335" s="118"/>
      <c r="N1047335" s="118"/>
      <c r="O1047335" s="118"/>
      <c r="XES1047335" s="1"/>
    </row>
    <row r="1047336" s="113" customFormat="1" customHeight="1" spans="8:16373">
      <c r="H1047336" s="117"/>
      <c r="I1047336" s="118"/>
      <c r="J1047336" s="118"/>
      <c r="K1047336" s="118"/>
      <c r="L1047336" s="118"/>
      <c r="M1047336" s="118"/>
      <c r="N1047336" s="118"/>
      <c r="O1047336" s="118"/>
      <c r="XES1047336" s="1"/>
    </row>
    <row r="1047337" s="113" customFormat="1" customHeight="1" spans="8:16373">
      <c r="H1047337" s="117"/>
      <c r="I1047337" s="118"/>
      <c r="J1047337" s="118"/>
      <c r="K1047337" s="118"/>
      <c r="L1047337" s="118"/>
      <c r="M1047337" s="118"/>
      <c r="N1047337" s="118"/>
      <c r="O1047337" s="118"/>
      <c r="XES1047337" s="1"/>
    </row>
    <row r="1047338" s="113" customFormat="1" customHeight="1" spans="8:16373">
      <c r="H1047338" s="117"/>
      <c r="I1047338" s="118"/>
      <c r="J1047338" s="118"/>
      <c r="K1047338" s="118"/>
      <c r="L1047338" s="118"/>
      <c r="M1047338" s="118"/>
      <c r="N1047338" s="118"/>
      <c r="O1047338" s="118"/>
      <c r="XES1047338" s="1"/>
    </row>
    <row r="1047339" s="113" customFormat="1" customHeight="1" spans="8:16373">
      <c r="H1047339" s="117"/>
      <c r="I1047339" s="118"/>
      <c r="J1047339" s="118"/>
      <c r="K1047339" s="118"/>
      <c r="L1047339" s="118"/>
      <c r="M1047339" s="118"/>
      <c r="N1047339" s="118"/>
      <c r="O1047339" s="118"/>
      <c r="XES1047339" s="1"/>
    </row>
    <row r="1047340" s="113" customFormat="1" customHeight="1" spans="8:16373">
      <c r="H1047340" s="117"/>
      <c r="I1047340" s="118"/>
      <c r="J1047340" s="118"/>
      <c r="K1047340" s="118"/>
      <c r="L1047340" s="118"/>
      <c r="M1047340" s="118"/>
      <c r="N1047340" s="118"/>
      <c r="O1047340" s="118"/>
      <c r="XES1047340" s="1"/>
    </row>
    <row r="1047341" s="113" customFormat="1" customHeight="1" spans="8:16373">
      <c r="H1047341" s="117"/>
      <c r="I1047341" s="118"/>
      <c r="J1047341" s="118"/>
      <c r="K1047341" s="118"/>
      <c r="L1047341" s="118"/>
      <c r="M1047341" s="118"/>
      <c r="N1047341" s="118"/>
      <c r="O1047341" s="118"/>
      <c r="XES1047341" s="1"/>
    </row>
    <row r="1047342" s="113" customFormat="1" customHeight="1" spans="8:16373">
      <c r="H1047342" s="117"/>
      <c r="I1047342" s="118"/>
      <c r="J1047342" s="118"/>
      <c r="K1047342" s="118"/>
      <c r="L1047342" s="118"/>
      <c r="M1047342" s="118"/>
      <c r="N1047342" s="118"/>
      <c r="O1047342" s="118"/>
      <c r="XES1047342" s="1"/>
    </row>
    <row r="1047343" s="113" customFormat="1" customHeight="1" spans="8:16373">
      <c r="H1047343" s="117"/>
      <c r="I1047343" s="118"/>
      <c r="J1047343" s="118"/>
      <c r="K1047343" s="118"/>
      <c r="L1047343" s="118"/>
      <c r="M1047343" s="118"/>
      <c r="N1047343" s="118"/>
      <c r="O1047343" s="118"/>
      <c r="XES1047343" s="1"/>
    </row>
    <row r="1047344" s="113" customFormat="1" customHeight="1" spans="8:16373">
      <c r="H1047344" s="117"/>
      <c r="I1047344" s="118"/>
      <c r="J1047344" s="118"/>
      <c r="K1047344" s="118"/>
      <c r="L1047344" s="118"/>
      <c r="M1047344" s="118"/>
      <c r="N1047344" s="118"/>
      <c r="O1047344" s="118"/>
      <c r="XES1047344" s="1"/>
    </row>
    <row r="1047345" s="113" customFormat="1" customHeight="1" spans="8:16373">
      <c r="H1047345" s="117"/>
      <c r="I1047345" s="118"/>
      <c r="J1047345" s="118"/>
      <c r="K1047345" s="118"/>
      <c r="L1047345" s="118"/>
      <c r="M1047345" s="118"/>
      <c r="N1047345" s="118"/>
      <c r="O1047345" s="118"/>
      <c r="XES1047345" s="1"/>
    </row>
    <row r="1047346" s="113" customFormat="1" customHeight="1" spans="8:16373">
      <c r="H1047346" s="117"/>
      <c r="I1047346" s="118"/>
      <c r="J1047346" s="118"/>
      <c r="K1047346" s="118"/>
      <c r="L1047346" s="118"/>
      <c r="M1047346" s="118"/>
      <c r="N1047346" s="118"/>
      <c r="O1047346" s="118"/>
      <c r="XES1047346" s="1"/>
    </row>
    <row r="1047347" s="113" customFormat="1" customHeight="1" spans="8:16373">
      <c r="H1047347" s="117"/>
      <c r="I1047347" s="118"/>
      <c r="J1047347" s="118"/>
      <c r="K1047347" s="118"/>
      <c r="L1047347" s="118"/>
      <c r="M1047347" s="118"/>
      <c r="N1047347" s="118"/>
      <c r="O1047347" s="118"/>
      <c r="XES1047347" s="1"/>
    </row>
    <row r="1047348" s="113" customFormat="1" customHeight="1" spans="8:16373">
      <c r="H1047348" s="117"/>
      <c r="I1047348" s="118"/>
      <c r="J1047348" s="118"/>
      <c r="K1047348" s="118"/>
      <c r="L1047348" s="118"/>
      <c r="M1047348" s="118"/>
      <c r="N1047348" s="118"/>
      <c r="O1047348" s="118"/>
      <c r="XES1047348" s="1"/>
    </row>
    <row r="1047349" s="113" customFormat="1" customHeight="1" spans="8:16373">
      <c r="H1047349" s="117"/>
      <c r="I1047349" s="118"/>
      <c r="J1047349" s="118"/>
      <c r="K1047349" s="118"/>
      <c r="L1047349" s="118"/>
      <c r="M1047349" s="118"/>
      <c r="N1047349" s="118"/>
      <c r="O1047349" s="118"/>
      <c r="XES1047349" s="1"/>
    </row>
    <row r="1047350" s="113" customFormat="1" customHeight="1" spans="8:16373">
      <c r="H1047350" s="117"/>
      <c r="I1047350" s="118"/>
      <c r="J1047350" s="118"/>
      <c r="K1047350" s="118"/>
      <c r="L1047350" s="118"/>
      <c r="M1047350" s="118"/>
      <c r="N1047350" s="118"/>
      <c r="O1047350" s="118"/>
      <c r="XES1047350" s="1"/>
    </row>
    <row r="1047351" s="113" customFormat="1" customHeight="1" spans="8:16373">
      <c r="H1047351" s="117"/>
      <c r="I1047351" s="118"/>
      <c r="J1047351" s="118"/>
      <c r="K1047351" s="118"/>
      <c r="L1047351" s="118"/>
      <c r="M1047351" s="118"/>
      <c r="N1047351" s="118"/>
      <c r="O1047351" s="118"/>
      <c r="XES1047351" s="1"/>
    </row>
    <row r="1047352" s="113" customFormat="1" customHeight="1" spans="8:16373">
      <c r="H1047352" s="117"/>
      <c r="I1047352" s="118"/>
      <c r="J1047352" s="118"/>
      <c r="K1047352" s="118"/>
      <c r="L1047352" s="118"/>
      <c r="M1047352" s="118"/>
      <c r="N1047352" s="118"/>
      <c r="O1047352" s="118"/>
      <c r="XES1047352" s="1"/>
    </row>
    <row r="1047353" s="113" customFormat="1" customHeight="1" spans="8:16373">
      <c r="H1047353" s="117"/>
      <c r="I1047353" s="118"/>
      <c r="J1047353" s="118"/>
      <c r="K1047353" s="118"/>
      <c r="L1047353" s="118"/>
      <c r="M1047353" s="118"/>
      <c r="N1047353" s="118"/>
      <c r="O1047353" s="118"/>
      <c r="XES1047353" s="1"/>
    </row>
    <row r="1047354" s="113" customFormat="1" customHeight="1" spans="8:16373">
      <c r="H1047354" s="117"/>
      <c r="I1047354" s="118"/>
      <c r="J1047354" s="118"/>
      <c r="K1047354" s="118"/>
      <c r="L1047354" s="118"/>
      <c r="M1047354" s="118"/>
      <c r="N1047354" s="118"/>
      <c r="O1047354" s="118"/>
      <c r="XES1047354" s="1"/>
    </row>
    <row r="1047355" s="113" customFormat="1" customHeight="1" spans="8:16373">
      <c r="H1047355" s="117"/>
      <c r="I1047355" s="118"/>
      <c r="J1047355" s="118"/>
      <c r="K1047355" s="118"/>
      <c r="L1047355" s="118"/>
      <c r="M1047355" s="118"/>
      <c r="N1047355" s="118"/>
      <c r="O1047355" s="118"/>
      <c r="XES1047355" s="1"/>
    </row>
    <row r="1047356" s="113" customFormat="1" customHeight="1" spans="8:16373">
      <c r="H1047356" s="117"/>
      <c r="I1047356" s="118"/>
      <c r="J1047356" s="118"/>
      <c r="K1047356" s="118"/>
      <c r="L1047356" s="118"/>
      <c r="M1047356" s="118"/>
      <c r="N1047356" s="118"/>
      <c r="O1047356" s="118"/>
      <c r="XES1047356" s="1"/>
    </row>
    <row r="1047357" s="113" customFormat="1" customHeight="1" spans="8:16373">
      <c r="H1047357" s="117"/>
      <c r="I1047357" s="118"/>
      <c r="J1047357" s="118"/>
      <c r="K1047357" s="118"/>
      <c r="L1047357" s="118"/>
      <c r="M1047357" s="118"/>
      <c r="N1047357" s="118"/>
      <c r="O1047357" s="118"/>
      <c r="XES1047357" s="1"/>
    </row>
    <row r="1047358" s="113" customFormat="1" customHeight="1" spans="8:16373">
      <c r="H1047358" s="117"/>
      <c r="I1047358" s="118"/>
      <c r="J1047358" s="118"/>
      <c r="K1047358" s="118"/>
      <c r="L1047358" s="118"/>
      <c r="M1047358" s="118"/>
      <c r="N1047358" s="118"/>
      <c r="O1047358" s="118"/>
      <c r="XES1047358" s="1"/>
    </row>
    <row r="1047359" s="113" customFormat="1" customHeight="1" spans="8:16373">
      <c r="H1047359" s="117"/>
      <c r="I1047359" s="118"/>
      <c r="J1047359" s="118"/>
      <c r="K1047359" s="118"/>
      <c r="L1047359" s="118"/>
      <c r="M1047359" s="118"/>
      <c r="N1047359" s="118"/>
      <c r="O1047359" s="118"/>
      <c r="XES1047359" s="1"/>
    </row>
    <row r="1047360" s="113" customFormat="1" customHeight="1" spans="8:16373">
      <c r="H1047360" s="117"/>
      <c r="I1047360" s="118"/>
      <c r="J1047360" s="118"/>
      <c r="K1047360" s="118"/>
      <c r="L1047360" s="118"/>
      <c r="M1047360" s="118"/>
      <c r="N1047360" s="118"/>
      <c r="O1047360" s="118"/>
      <c r="XES1047360" s="1"/>
    </row>
    <row r="1047361" s="113" customFormat="1" customHeight="1" spans="8:16373">
      <c r="H1047361" s="117"/>
      <c r="I1047361" s="118"/>
      <c r="J1047361" s="118"/>
      <c r="K1047361" s="118"/>
      <c r="L1047361" s="118"/>
      <c r="M1047361" s="118"/>
      <c r="N1047361" s="118"/>
      <c r="O1047361" s="118"/>
      <c r="XES1047361" s="1"/>
    </row>
    <row r="1047362" s="113" customFormat="1" customHeight="1" spans="8:16373">
      <c r="H1047362" s="117"/>
      <c r="I1047362" s="118"/>
      <c r="J1047362" s="118"/>
      <c r="K1047362" s="118"/>
      <c r="L1047362" s="118"/>
      <c r="M1047362" s="118"/>
      <c r="N1047362" s="118"/>
      <c r="O1047362" s="118"/>
      <c r="XES1047362" s="1"/>
    </row>
    <row r="1047363" s="113" customFormat="1" customHeight="1" spans="8:16373">
      <c r="H1047363" s="117"/>
      <c r="I1047363" s="118"/>
      <c r="J1047363" s="118"/>
      <c r="K1047363" s="118"/>
      <c r="L1047363" s="118"/>
      <c r="M1047363" s="118"/>
      <c r="N1047363" s="118"/>
      <c r="O1047363" s="118"/>
      <c r="XES1047363" s="1"/>
    </row>
    <row r="1047364" s="113" customFormat="1" customHeight="1" spans="8:16373">
      <c r="H1047364" s="117"/>
      <c r="I1047364" s="118"/>
      <c r="J1047364" s="118"/>
      <c r="K1047364" s="118"/>
      <c r="L1047364" s="118"/>
      <c r="M1047364" s="118"/>
      <c r="N1047364" s="118"/>
      <c r="O1047364" s="118"/>
      <c r="XES1047364" s="1"/>
    </row>
    <row r="1047365" s="113" customFormat="1" customHeight="1" spans="8:16373">
      <c r="H1047365" s="117"/>
      <c r="I1047365" s="118"/>
      <c r="J1047365" s="118"/>
      <c r="K1047365" s="118"/>
      <c r="L1047365" s="118"/>
      <c r="M1047365" s="118"/>
      <c r="N1047365" s="118"/>
      <c r="O1047365" s="118"/>
      <c r="XES1047365" s="1"/>
    </row>
    <row r="1047366" s="113" customFormat="1" customHeight="1" spans="8:16373">
      <c r="H1047366" s="117"/>
      <c r="I1047366" s="118"/>
      <c r="J1047366" s="118"/>
      <c r="K1047366" s="118"/>
      <c r="L1047366" s="118"/>
      <c r="M1047366" s="118"/>
      <c r="N1047366" s="118"/>
      <c r="O1047366" s="118"/>
      <c r="XES1047366" s="1"/>
    </row>
    <row r="1047367" s="113" customFormat="1" customHeight="1" spans="8:16373">
      <c r="H1047367" s="117"/>
      <c r="I1047367" s="118"/>
      <c r="J1047367" s="118"/>
      <c r="K1047367" s="118"/>
      <c r="L1047367" s="118"/>
      <c r="M1047367" s="118"/>
      <c r="N1047367" s="118"/>
      <c r="O1047367" s="118"/>
      <c r="XES1047367" s="1"/>
    </row>
    <row r="1047368" s="113" customFormat="1" customHeight="1" spans="8:16373">
      <c r="H1047368" s="117"/>
      <c r="I1047368" s="118"/>
      <c r="J1047368" s="118"/>
      <c r="K1047368" s="118"/>
      <c r="L1047368" s="118"/>
      <c r="M1047368" s="118"/>
      <c r="N1047368" s="118"/>
      <c r="O1047368" s="118"/>
      <c r="XES1047368" s="1"/>
    </row>
    <row r="1047369" s="113" customFormat="1" customHeight="1" spans="8:16373">
      <c r="H1047369" s="117"/>
      <c r="I1047369" s="118"/>
      <c r="J1047369" s="118"/>
      <c r="K1047369" s="118"/>
      <c r="L1047369" s="118"/>
      <c r="M1047369" s="118"/>
      <c r="N1047369" s="118"/>
      <c r="O1047369" s="118"/>
      <c r="XES1047369" s="1"/>
    </row>
    <row r="1047370" s="113" customFormat="1" customHeight="1" spans="8:16373">
      <c r="H1047370" s="117"/>
      <c r="I1047370" s="118"/>
      <c r="J1047370" s="118"/>
      <c r="K1047370" s="118"/>
      <c r="L1047370" s="118"/>
      <c r="M1047370" s="118"/>
      <c r="N1047370" s="118"/>
      <c r="O1047370" s="118"/>
      <c r="XES1047370" s="1"/>
    </row>
    <row r="1047371" s="113" customFormat="1" customHeight="1" spans="8:16373">
      <c r="H1047371" s="117"/>
      <c r="I1047371" s="118"/>
      <c r="J1047371" s="118"/>
      <c r="K1047371" s="118"/>
      <c r="L1047371" s="118"/>
      <c r="M1047371" s="118"/>
      <c r="N1047371" s="118"/>
      <c r="O1047371" s="118"/>
      <c r="XES1047371" s="1"/>
    </row>
    <row r="1047372" s="113" customFormat="1" customHeight="1" spans="8:16373">
      <c r="H1047372" s="117"/>
      <c r="I1047372" s="118"/>
      <c r="J1047372" s="118"/>
      <c r="K1047372" s="118"/>
      <c r="L1047372" s="118"/>
      <c r="M1047372" s="118"/>
      <c r="N1047372" s="118"/>
      <c r="O1047372" s="118"/>
      <c r="XES1047372" s="1"/>
    </row>
    <row r="1047373" s="113" customFormat="1" customHeight="1" spans="8:16373">
      <c r="H1047373" s="117"/>
      <c r="I1047373" s="118"/>
      <c r="J1047373" s="118"/>
      <c r="K1047373" s="118"/>
      <c r="L1047373" s="118"/>
      <c r="M1047373" s="118"/>
      <c r="N1047373" s="118"/>
      <c r="O1047373" s="118"/>
      <c r="XES1047373" s="1"/>
    </row>
    <row r="1047374" s="113" customFormat="1" customHeight="1" spans="8:16373">
      <c r="H1047374" s="117"/>
      <c r="I1047374" s="118"/>
      <c r="J1047374" s="118"/>
      <c r="K1047374" s="118"/>
      <c r="L1047374" s="118"/>
      <c r="M1047374" s="118"/>
      <c r="N1047374" s="118"/>
      <c r="O1047374" s="118"/>
      <c r="XES1047374" s="1"/>
    </row>
    <row r="1047375" s="113" customFormat="1" customHeight="1" spans="8:16373">
      <c r="H1047375" s="117"/>
      <c r="I1047375" s="118"/>
      <c r="J1047375" s="118"/>
      <c r="K1047375" s="118"/>
      <c r="L1047375" s="118"/>
      <c r="M1047375" s="118"/>
      <c r="N1047375" s="118"/>
      <c r="O1047375" s="118"/>
      <c r="XES1047375" s="1"/>
    </row>
    <row r="1047376" s="113" customFormat="1" customHeight="1" spans="8:16373">
      <c r="H1047376" s="117"/>
      <c r="I1047376" s="118"/>
      <c r="J1047376" s="118"/>
      <c r="K1047376" s="118"/>
      <c r="L1047376" s="118"/>
      <c r="M1047376" s="118"/>
      <c r="N1047376" s="118"/>
      <c r="O1047376" s="118"/>
      <c r="XES1047376" s="1"/>
    </row>
    <row r="1047377" s="113" customFormat="1" customHeight="1" spans="8:16373">
      <c r="H1047377" s="117"/>
      <c r="I1047377" s="118"/>
      <c r="J1047377" s="118"/>
      <c r="K1047377" s="118"/>
      <c r="L1047377" s="118"/>
      <c r="M1047377" s="118"/>
      <c r="N1047377" s="118"/>
      <c r="O1047377" s="118"/>
      <c r="XES1047377" s="1"/>
    </row>
    <row r="1047378" s="113" customFormat="1" customHeight="1" spans="8:16373">
      <c r="H1047378" s="117"/>
      <c r="I1047378" s="118"/>
      <c r="J1047378" s="118"/>
      <c r="K1047378" s="118"/>
      <c r="L1047378" s="118"/>
      <c r="M1047378" s="118"/>
      <c r="N1047378" s="118"/>
      <c r="O1047378" s="118"/>
      <c r="XES1047378" s="1"/>
    </row>
    <row r="1047379" s="113" customFormat="1" customHeight="1" spans="8:16373">
      <c r="H1047379" s="117"/>
      <c r="I1047379" s="118"/>
      <c r="J1047379" s="118"/>
      <c r="K1047379" s="118"/>
      <c r="L1047379" s="118"/>
      <c r="M1047379" s="118"/>
      <c r="N1047379" s="118"/>
      <c r="O1047379" s="118"/>
      <c r="XES1047379" s="1"/>
    </row>
    <row r="1047380" s="113" customFormat="1" customHeight="1" spans="8:16373">
      <c r="H1047380" s="117"/>
      <c r="I1047380" s="118"/>
      <c r="J1047380" s="118"/>
      <c r="K1047380" s="118"/>
      <c r="L1047380" s="118"/>
      <c r="M1047380" s="118"/>
      <c r="N1047380" s="118"/>
      <c r="O1047380" s="118"/>
      <c r="XES1047380" s="1"/>
    </row>
    <row r="1047381" s="113" customFormat="1" customHeight="1" spans="8:16373">
      <c r="H1047381" s="117"/>
      <c r="I1047381" s="118"/>
      <c r="J1047381" s="118"/>
      <c r="K1047381" s="118"/>
      <c r="L1047381" s="118"/>
      <c r="M1047381" s="118"/>
      <c r="N1047381" s="118"/>
      <c r="O1047381" s="118"/>
      <c r="XES1047381" s="1"/>
    </row>
    <row r="1047382" s="113" customFormat="1" customHeight="1" spans="8:16373">
      <c r="H1047382" s="117"/>
      <c r="I1047382" s="118"/>
      <c r="J1047382" s="118"/>
      <c r="K1047382" s="118"/>
      <c r="L1047382" s="118"/>
      <c r="M1047382" s="118"/>
      <c r="N1047382" s="118"/>
      <c r="O1047382" s="118"/>
      <c r="XES1047382" s="1"/>
    </row>
    <row r="1047383" s="113" customFormat="1" customHeight="1" spans="8:16373">
      <c r="H1047383" s="117"/>
      <c r="I1047383" s="118"/>
      <c r="J1047383" s="118"/>
      <c r="K1047383" s="118"/>
      <c r="L1047383" s="118"/>
      <c r="M1047383" s="118"/>
      <c r="N1047383" s="118"/>
      <c r="O1047383" s="118"/>
      <c r="XES1047383" s="1"/>
    </row>
    <row r="1047384" s="113" customFormat="1" customHeight="1" spans="8:16373">
      <c r="H1047384" s="117"/>
      <c r="I1047384" s="118"/>
      <c r="J1047384" s="118"/>
      <c r="K1047384" s="118"/>
      <c r="L1047384" s="118"/>
      <c r="M1047384" s="118"/>
      <c r="N1047384" s="118"/>
      <c r="O1047384" s="118"/>
      <c r="XES1047384" s="1"/>
    </row>
    <row r="1047385" s="113" customFormat="1" customHeight="1" spans="8:16373">
      <c r="H1047385" s="117"/>
      <c r="I1047385" s="118"/>
      <c r="J1047385" s="118"/>
      <c r="K1047385" s="118"/>
      <c r="L1047385" s="118"/>
      <c r="M1047385" s="118"/>
      <c r="N1047385" s="118"/>
      <c r="O1047385" s="118"/>
      <c r="XES1047385" s="1"/>
    </row>
    <row r="1047386" s="113" customFormat="1" customHeight="1" spans="8:16373">
      <c r="H1047386" s="117"/>
      <c r="I1047386" s="118"/>
      <c r="J1047386" s="118"/>
      <c r="K1047386" s="118"/>
      <c r="L1047386" s="118"/>
      <c r="M1047386" s="118"/>
      <c r="N1047386" s="118"/>
      <c r="O1047386" s="118"/>
      <c r="XES1047386" s="1"/>
    </row>
    <row r="1047387" s="113" customFormat="1" customHeight="1" spans="8:16373">
      <c r="H1047387" s="117"/>
      <c r="I1047387" s="118"/>
      <c r="J1047387" s="118"/>
      <c r="K1047387" s="118"/>
      <c r="L1047387" s="118"/>
      <c r="M1047387" s="118"/>
      <c r="N1047387" s="118"/>
      <c r="O1047387" s="118"/>
      <c r="XES1047387" s="1"/>
    </row>
    <row r="1047388" s="113" customFormat="1" customHeight="1" spans="8:16373">
      <c r="H1047388" s="117"/>
      <c r="I1047388" s="118"/>
      <c r="J1047388" s="118"/>
      <c r="K1047388" s="118"/>
      <c r="L1047388" s="118"/>
      <c r="M1047388" s="118"/>
      <c r="N1047388" s="118"/>
      <c r="O1047388" s="118"/>
      <c r="XES1047388" s="1"/>
    </row>
    <row r="1047389" s="113" customFormat="1" customHeight="1" spans="8:16373">
      <c r="H1047389" s="117"/>
      <c r="I1047389" s="118"/>
      <c r="J1047389" s="118"/>
      <c r="K1047389" s="118"/>
      <c r="L1047389" s="118"/>
      <c r="M1047389" s="118"/>
      <c r="N1047389" s="118"/>
      <c r="O1047389" s="118"/>
      <c r="XES1047389" s="1"/>
    </row>
    <row r="1047390" s="113" customFormat="1" customHeight="1" spans="8:16373">
      <c r="H1047390" s="117"/>
      <c r="I1047390" s="118"/>
      <c r="J1047390" s="118"/>
      <c r="K1047390" s="118"/>
      <c r="L1047390" s="118"/>
      <c r="M1047390" s="118"/>
      <c r="N1047390" s="118"/>
      <c r="O1047390" s="118"/>
      <c r="XES1047390" s="1"/>
    </row>
    <row r="1047391" s="113" customFormat="1" customHeight="1" spans="8:16373">
      <c r="H1047391" s="117"/>
      <c r="I1047391" s="118"/>
      <c r="J1047391" s="118"/>
      <c r="K1047391" s="118"/>
      <c r="L1047391" s="118"/>
      <c r="M1047391" s="118"/>
      <c r="N1047391" s="118"/>
      <c r="O1047391" s="118"/>
      <c r="XES1047391" s="1"/>
    </row>
    <row r="1047392" s="113" customFormat="1" customHeight="1" spans="8:16373">
      <c r="H1047392" s="117"/>
      <c r="I1047392" s="118"/>
      <c r="J1047392" s="118"/>
      <c r="K1047392" s="118"/>
      <c r="L1047392" s="118"/>
      <c r="M1047392" s="118"/>
      <c r="N1047392" s="118"/>
      <c r="O1047392" s="118"/>
      <c r="XES1047392" s="1"/>
    </row>
    <row r="1047393" s="113" customFormat="1" customHeight="1" spans="8:16373">
      <c r="H1047393" s="117"/>
      <c r="I1047393" s="118"/>
      <c r="J1047393" s="118"/>
      <c r="K1047393" s="118"/>
      <c r="L1047393" s="118"/>
      <c r="M1047393" s="118"/>
      <c r="N1047393" s="118"/>
      <c r="O1047393" s="118"/>
      <c r="XES1047393" s="1"/>
    </row>
    <row r="1047394" s="113" customFormat="1" customHeight="1" spans="8:16373">
      <c r="H1047394" s="117"/>
      <c r="I1047394" s="118"/>
      <c r="J1047394" s="118"/>
      <c r="K1047394" s="118"/>
      <c r="L1047394" s="118"/>
      <c r="M1047394" s="118"/>
      <c r="N1047394" s="118"/>
      <c r="O1047394" s="118"/>
      <c r="XES1047394" s="1"/>
    </row>
    <row r="1047395" s="113" customFormat="1" customHeight="1" spans="8:16373">
      <c r="H1047395" s="117"/>
      <c r="I1047395" s="118"/>
      <c r="J1047395" s="118"/>
      <c r="K1047395" s="118"/>
      <c r="L1047395" s="118"/>
      <c r="M1047395" s="118"/>
      <c r="N1047395" s="118"/>
      <c r="O1047395" s="118"/>
      <c r="XES1047395" s="1"/>
    </row>
    <row r="1047396" s="113" customFormat="1" customHeight="1" spans="8:16373">
      <c r="H1047396" s="117"/>
      <c r="I1047396" s="118"/>
      <c r="J1047396" s="118"/>
      <c r="K1047396" s="118"/>
      <c r="L1047396" s="118"/>
      <c r="M1047396" s="118"/>
      <c r="N1047396" s="118"/>
      <c r="O1047396" s="118"/>
      <c r="XES1047396" s="1"/>
    </row>
    <row r="1047397" s="113" customFormat="1" customHeight="1" spans="8:16373">
      <c r="H1047397" s="117"/>
      <c r="I1047397" s="118"/>
      <c r="J1047397" s="118"/>
      <c r="K1047397" s="118"/>
      <c r="L1047397" s="118"/>
      <c r="M1047397" s="118"/>
      <c r="N1047397" s="118"/>
      <c r="O1047397" s="118"/>
      <c r="XES1047397" s="1"/>
    </row>
    <row r="1047398" s="113" customFormat="1" customHeight="1" spans="8:16373">
      <c r="H1047398" s="117"/>
      <c r="I1047398" s="118"/>
      <c r="J1047398" s="118"/>
      <c r="K1047398" s="118"/>
      <c r="L1047398" s="118"/>
      <c r="M1047398" s="118"/>
      <c r="N1047398" s="118"/>
      <c r="O1047398" s="118"/>
      <c r="XES1047398" s="1"/>
    </row>
    <row r="1047399" s="113" customFormat="1" customHeight="1" spans="8:16373">
      <c r="H1047399" s="117"/>
      <c r="I1047399" s="118"/>
      <c r="J1047399" s="118"/>
      <c r="K1047399" s="118"/>
      <c r="L1047399" s="118"/>
      <c r="M1047399" s="118"/>
      <c r="N1047399" s="118"/>
      <c r="O1047399" s="118"/>
      <c r="XES1047399" s="1"/>
    </row>
    <row r="1047400" s="113" customFormat="1" customHeight="1" spans="8:16373">
      <c r="H1047400" s="117"/>
      <c r="I1047400" s="118"/>
      <c r="J1047400" s="118"/>
      <c r="K1047400" s="118"/>
      <c r="L1047400" s="118"/>
      <c r="M1047400" s="118"/>
      <c r="N1047400" s="118"/>
      <c r="O1047400" s="118"/>
      <c r="XES1047400" s="1"/>
    </row>
    <row r="1047401" s="113" customFormat="1" customHeight="1" spans="8:16373">
      <c r="H1047401" s="117"/>
      <c r="I1047401" s="118"/>
      <c r="J1047401" s="118"/>
      <c r="K1047401" s="118"/>
      <c r="L1047401" s="118"/>
      <c r="M1047401" s="118"/>
      <c r="N1047401" s="118"/>
      <c r="O1047401" s="118"/>
      <c r="XES1047401" s="1"/>
    </row>
    <row r="1047402" s="113" customFormat="1" customHeight="1" spans="8:16373">
      <c r="H1047402" s="117"/>
      <c r="I1047402" s="118"/>
      <c r="J1047402" s="118"/>
      <c r="K1047402" s="118"/>
      <c r="L1047402" s="118"/>
      <c r="M1047402" s="118"/>
      <c r="N1047402" s="118"/>
      <c r="O1047402" s="118"/>
      <c r="XES1047402" s="1"/>
    </row>
    <row r="1047403" s="113" customFormat="1" customHeight="1" spans="8:16373">
      <c r="H1047403" s="117"/>
      <c r="I1047403" s="118"/>
      <c r="J1047403" s="118"/>
      <c r="K1047403" s="118"/>
      <c r="L1047403" s="118"/>
      <c r="M1047403" s="118"/>
      <c r="N1047403" s="118"/>
      <c r="O1047403" s="118"/>
      <c r="XES1047403" s="1"/>
    </row>
    <row r="1047404" s="113" customFormat="1" customHeight="1" spans="8:16373">
      <c r="H1047404" s="117"/>
      <c r="I1047404" s="118"/>
      <c r="J1047404" s="118"/>
      <c r="K1047404" s="118"/>
      <c r="L1047404" s="118"/>
      <c r="M1047404" s="118"/>
      <c r="N1047404" s="118"/>
      <c r="O1047404" s="118"/>
      <c r="XES1047404" s="1"/>
    </row>
    <row r="1047405" s="113" customFormat="1" customHeight="1" spans="8:16373">
      <c r="H1047405" s="117"/>
      <c r="I1047405" s="118"/>
      <c r="J1047405" s="118"/>
      <c r="K1047405" s="118"/>
      <c r="L1047405" s="118"/>
      <c r="M1047405" s="118"/>
      <c r="N1047405" s="118"/>
      <c r="O1047405" s="118"/>
      <c r="XES1047405" s="1"/>
    </row>
    <row r="1047406" s="113" customFormat="1" customHeight="1" spans="8:16373">
      <c r="H1047406" s="117"/>
      <c r="I1047406" s="118"/>
      <c r="J1047406" s="118"/>
      <c r="K1047406" s="118"/>
      <c r="L1047406" s="118"/>
      <c r="M1047406" s="118"/>
      <c r="N1047406" s="118"/>
      <c r="O1047406" s="118"/>
      <c r="XES1047406" s="1"/>
    </row>
    <row r="1047407" s="113" customFormat="1" customHeight="1" spans="8:16373">
      <c r="H1047407" s="117"/>
      <c r="I1047407" s="118"/>
      <c r="J1047407" s="118"/>
      <c r="K1047407" s="118"/>
      <c r="L1047407" s="118"/>
      <c r="M1047407" s="118"/>
      <c r="N1047407" s="118"/>
      <c r="O1047407" s="118"/>
      <c r="XES1047407" s="1"/>
    </row>
    <row r="1047408" s="113" customFormat="1" customHeight="1" spans="8:16373">
      <c r="H1047408" s="117"/>
      <c r="I1047408" s="118"/>
      <c r="J1047408" s="118"/>
      <c r="K1047408" s="118"/>
      <c r="L1047408" s="118"/>
      <c r="M1047408" s="118"/>
      <c r="N1047408" s="118"/>
      <c r="O1047408" s="118"/>
      <c r="XES1047408" s="1"/>
    </row>
    <row r="1047409" s="113" customFormat="1" customHeight="1" spans="8:16373">
      <c r="H1047409" s="117"/>
      <c r="I1047409" s="118"/>
      <c r="J1047409" s="118"/>
      <c r="K1047409" s="118"/>
      <c r="L1047409" s="118"/>
      <c r="M1047409" s="118"/>
      <c r="N1047409" s="118"/>
      <c r="O1047409" s="118"/>
      <c r="XES1047409" s="1"/>
    </row>
    <row r="1047410" s="113" customFormat="1" customHeight="1" spans="8:16373">
      <c r="H1047410" s="117"/>
      <c r="I1047410" s="118"/>
      <c r="J1047410" s="118"/>
      <c r="K1047410" s="118"/>
      <c r="L1047410" s="118"/>
      <c r="M1047410" s="118"/>
      <c r="N1047410" s="118"/>
      <c r="O1047410" s="118"/>
      <c r="XES1047410" s="1"/>
    </row>
    <row r="1047411" s="113" customFormat="1" customHeight="1" spans="8:16373">
      <c r="H1047411" s="117"/>
      <c r="I1047411" s="118"/>
      <c r="J1047411" s="118"/>
      <c r="K1047411" s="118"/>
      <c r="L1047411" s="118"/>
      <c r="M1047411" s="118"/>
      <c r="N1047411" s="118"/>
      <c r="O1047411" s="118"/>
      <c r="XES1047411" s="1"/>
    </row>
    <row r="1047412" s="113" customFormat="1" customHeight="1" spans="8:16373">
      <c r="H1047412" s="117"/>
      <c r="I1047412" s="118"/>
      <c r="J1047412" s="118"/>
      <c r="K1047412" s="118"/>
      <c r="L1047412" s="118"/>
      <c r="M1047412" s="118"/>
      <c r="N1047412" s="118"/>
      <c r="O1047412" s="118"/>
      <c r="XES1047412" s="1"/>
    </row>
    <row r="1047413" s="113" customFormat="1" customHeight="1" spans="8:16373">
      <c r="H1047413" s="117"/>
      <c r="I1047413" s="118"/>
      <c r="J1047413" s="118"/>
      <c r="K1047413" s="118"/>
      <c r="L1047413" s="118"/>
      <c r="M1047413" s="118"/>
      <c r="N1047413" s="118"/>
      <c r="O1047413" s="118"/>
      <c r="XES1047413" s="1"/>
    </row>
    <row r="1047414" s="113" customFormat="1" customHeight="1" spans="8:16373">
      <c r="H1047414" s="117"/>
      <c r="I1047414" s="118"/>
      <c r="J1047414" s="118"/>
      <c r="K1047414" s="118"/>
      <c r="L1047414" s="118"/>
      <c r="M1047414" s="118"/>
      <c r="N1047414" s="118"/>
      <c r="O1047414" s="118"/>
      <c r="XES1047414" s="1"/>
    </row>
    <row r="1047415" s="113" customFormat="1" customHeight="1" spans="8:16373">
      <c r="H1047415" s="117"/>
      <c r="I1047415" s="118"/>
      <c r="J1047415" s="118"/>
      <c r="K1047415" s="118"/>
      <c r="L1047415" s="118"/>
      <c r="M1047415" s="118"/>
      <c r="N1047415" s="118"/>
      <c r="O1047415" s="118"/>
      <c r="XES1047415" s="1"/>
    </row>
    <row r="1047416" s="113" customFormat="1" customHeight="1" spans="8:16373">
      <c r="H1047416" s="117"/>
      <c r="I1047416" s="118"/>
      <c r="J1047416" s="118"/>
      <c r="K1047416" s="118"/>
      <c r="L1047416" s="118"/>
      <c r="M1047416" s="118"/>
      <c r="N1047416" s="118"/>
      <c r="O1047416" s="118"/>
      <c r="XES1047416" s="1"/>
    </row>
    <row r="1047417" s="113" customFormat="1" customHeight="1" spans="8:16373">
      <c r="H1047417" s="117"/>
      <c r="I1047417" s="118"/>
      <c r="J1047417" s="118"/>
      <c r="K1047417" s="118"/>
      <c r="L1047417" s="118"/>
      <c r="M1047417" s="118"/>
      <c r="N1047417" s="118"/>
      <c r="O1047417" s="118"/>
      <c r="XES1047417" s="1"/>
    </row>
    <row r="1047418" s="113" customFormat="1" customHeight="1" spans="8:16373">
      <c r="H1047418" s="117"/>
      <c r="I1047418" s="118"/>
      <c r="J1047418" s="118"/>
      <c r="K1047418" s="118"/>
      <c r="L1047418" s="118"/>
      <c r="M1047418" s="118"/>
      <c r="N1047418" s="118"/>
      <c r="O1047418" s="118"/>
      <c r="XES1047418" s="1"/>
    </row>
    <row r="1047419" s="113" customFormat="1" customHeight="1" spans="8:16373">
      <c r="H1047419" s="117"/>
      <c r="I1047419" s="118"/>
      <c r="J1047419" s="118"/>
      <c r="K1047419" s="118"/>
      <c r="L1047419" s="118"/>
      <c r="M1047419" s="118"/>
      <c r="N1047419" s="118"/>
      <c r="O1047419" s="118"/>
      <c r="XES1047419" s="1"/>
    </row>
    <row r="1047420" s="113" customFormat="1" customHeight="1" spans="8:16373">
      <c r="H1047420" s="117"/>
      <c r="I1047420" s="118"/>
      <c r="J1047420" s="118"/>
      <c r="K1047420" s="118"/>
      <c r="L1047420" s="118"/>
      <c r="M1047420" s="118"/>
      <c r="N1047420" s="118"/>
      <c r="O1047420" s="118"/>
      <c r="XES1047420" s="1"/>
    </row>
    <row r="1047421" s="113" customFormat="1" customHeight="1" spans="8:16373">
      <c r="H1047421" s="117"/>
      <c r="I1047421" s="118"/>
      <c r="J1047421" s="118"/>
      <c r="K1047421" s="118"/>
      <c r="L1047421" s="118"/>
      <c r="M1047421" s="118"/>
      <c r="N1047421" s="118"/>
      <c r="O1047421" s="118"/>
      <c r="XES1047421" s="1"/>
    </row>
    <row r="1047422" s="113" customFormat="1" customHeight="1" spans="8:16373">
      <c r="H1047422" s="117"/>
      <c r="I1047422" s="118"/>
      <c r="J1047422" s="118"/>
      <c r="K1047422" s="118"/>
      <c r="L1047422" s="118"/>
      <c r="M1047422" s="118"/>
      <c r="N1047422" s="118"/>
      <c r="O1047422" s="118"/>
      <c r="XES1047422" s="1"/>
    </row>
    <row r="1047423" s="113" customFormat="1" customHeight="1" spans="8:16373">
      <c r="H1047423" s="117"/>
      <c r="I1047423" s="118"/>
      <c r="J1047423" s="118"/>
      <c r="K1047423" s="118"/>
      <c r="L1047423" s="118"/>
      <c r="M1047423" s="118"/>
      <c r="N1047423" s="118"/>
      <c r="O1047423" s="118"/>
      <c r="XES1047423" s="1"/>
    </row>
    <row r="1047424" s="113" customFormat="1" customHeight="1" spans="8:16373">
      <c r="H1047424" s="117"/>
      <c r="I1047424" s="118"/>
      <c r="J1047424" s="118"/>
      <c r="K1047424" s="118"/>
      <c r="L1047424" s="118"/>
      <c r="M1047424" s="118"/>
      <c r="N1047424" s="118"/>
      <c r="O1047424" s="118"/>
      <c r="XES1047424" s="1"/>
    </row>
    <row r="1047425" s="113" customFormat="1" customHeight="1" spans="8:16373">
      <c r="H1047425" s="117"/>
      <c r="I1047425" s="118"/>
      <c r="J1047425" s="118"/>
      <c r="K1047425" s="118"/>
      <c r="L1047425" s="118"/>
      <c r="M1047425" s="118"/>
      <c r="N1047425" s="118"/>
      <c r="O1047425" s="118"/>
      <c r="XES1047425" s="1"/>
    </row>
    <row r="1047426" s="113" customFormat="1" customHeight="1" spans="8:16373">
      <c r="H1047426" s="117"/>
      <c r="I1047426" s="118"/>
      <c r="J1047426" s="118"/>
      <c r="K1047426" s="118"/>
      <c r="L1047426" s="118"/>
      <c r="M1047426" s="118"/>
      <c r="N1047426" s="118"/>
      <c r="O1047426" s="118"/>
      <c r="XES1047426" s="1"/>
    </row>
    <row r="1047427" s="113" customFormat="1" customHeight="1" spans="8:16373">
      <c r="H1047427" s="117"/>
      <c r="I1047427" s="118"/>
      <c r="J1047427" s="118"/>
      <c r="K1047427" s="118"/>
      <c r="L1047427" s="118"/>
      <c r="M1047427" s="118"/>
      <c r="N1047427" s="118"/>
      <c r="O1047427" s="118"/>
      <c r="XES1047427" s="1"/>
    </row>
    <row r="1047428" s="113" customFormat="1" customHeight="1" spans="8:16373">
      <c r="H1047428" s="117"/>
      <c r="I1047428" s="118"/>
      <c r="J1047428" s="118"/>
      <c r="K1047428" s="118"/>
      <c r="L1047428" s="118"/>
      <c r="M1047428" s="118"/>
      <c r="N1047428" s="118"/>
      <c r="O1047428" s="118"/>
      <c r="XES1047428" s="1"/>
    </row>
    <row r="1047429" s="113" customFormat="1" customHeight="1" spans="8:16373">
      <c r="H1047429" s="117"/>
      <c r="I1047429" s="118"/>
      <c r="J1047429" s="118"/>
      <c r="K1047429" s="118"/>
      <c r="L1047429" s="118"/>
      <c r="M1047429" s="118"/>
      <c r="N1047429" s="118"/>
      <c r="O1047429" s="118"/>
      <c r="XES1047429" s="1"/>
    </row>
    <row r="1047430" s="113" customFormat="1" customHeight="1" spans="8:16373">
      <c r="H1047430" s="117"/>
      <c r="I1047430" s="118"/>
      <c r="J1047430" s="118"/>
      <c r="K1047430" s="118"/>
      <c r="L1047430" s="118"/>
      <c r="M1047430" s="118"/>
      <c r="N1047430" s="118"/>
      <c r="O1047430" s="118"/>
      <c r="XES1047430" s="1"/>
    </row>
    <row r="1047431" s="113" customFormat="1" customHeight="1" spans="8:16373">
      <c r="H1047431" s="117"/>
      <c r="I1047431" s="118"/>
      <c r="J1047431" s="118"/>
      <c r="K1047431" s="118"/>
      <c r="L1047431" s="118"/>
      <c r="M1047431" s="118"/>
      <c r="N1047431" s="118"/>
      <c r="O1047431" s="118"/>
      <c r="XES1047431" s="1"/>
    </row>
    <row r="1047432" s="113" customFormat="1" customHeight="1" spans="8:16373">
      <c r="H1047432" s="117"/>
      <c r="I1047432" s="118"/>
      <c r="J1047432" s="118"/>
      <c r="K1047432" s="118"/>
      <c r="L1047432" s="118"/>
      <c r="M1047432" s="118"/>
      <c r="N1047432" s="118"/>
      <c r="O1047432" s="118"/>
      <c r="XES1047432" s="1"/>
    </row>
    <row r="1047433" s="113" customFormat="1" customHeight="1" spans="8:16373">
      <c r="H1047433" s="117"/>
      <c r="I1047433" s="118"/>
      <c r="J1047433" s="118"/>
      <c r="K1047433" s="118"/>
      <c r="L1047433" s="118"/>
      <c r="M1047433" s="118"/>
      <c r="N1047433" s="118"/>
      <c r="O1047433" s="118"/>
      <c r="XES1047433" s="1"/>
    </row>
    <row r="1047434" s="113" customFormat="1" customHeight="1" spans="8:16373">
      <c r="H1047434" s="117"/>
      <c r="I1047434" s="118"/>
      <c r="J1047434" s="118"/>
      <c r="K1047434" s="118"/>
      <c r="L1047434" s="118"/>
      <c r="M1047434" s="118"/>
      <c r="N1047434" s="118"/>
      <c r="O1047434" s="118"/>
      <c r="XES1047434" s="1"/>
    </row>
    <row r="1047435" s="113" customFormat="1" customHeight="1" spans="8:16373">
      <c r="H1047435" s="117"/>
      <c r="I1047435" s="118"/>
      <c r="J1047435" s="118"/>
      <c r="K1047435" s="118"/>
      <c r="L1047435" s="118"/>
      <c r="M1047435" s="118"/>
      <c r="N1047435" s="118"/>
      <c r="O1047435" s="118"/>
      <c r="XES1047435" s="1"/>
    </row>
    <row r="1047436" s="113" customFormat="1" customHeight="1" spans="8:16373">
      <c r="H1047436" s="117"/>
      <c r="I1047436" s="118"/>
      <c r="J1047436" s="118"/>
      <c r="K1047436" s="118"/>
      <c r="L1047436" s="118"/>
      <c r="M1047436" s="118"/>
      <c r="N1047436" s="118"/>
      <c r="O1047436" s="118"/>
      <c r="XES1047436" s="1"/>
    </row>
    <row r="1047437" s="113" customFormat="1" customHeight="1" spans="8:16373">
      <c r="H1047437" s="117"/>
      <c r="I1047437" s="118"/>
      <c r="J1047437" s="118"/>
      <c r="K1047437" s="118"/>
      <c r="L1047437" s="118"/>
      <c r="M1047437" s="118"/>
      <c r="N1047437" s="118"/>
      <c r="O1047437" s="118"/>
      <c r="XES1047437" s="1"/>
    </row>
    <row r="1047438" s="113" customFormat="1" customHeight="1" spans="8:16373">
      <c r="H1047438" s="117"/>
      <c r="I1047438" s="118"/>
      <c r="J1047438" s="118"/>
      <c r="K1047438" s="118"/>
      <c r="L1047438" s="118"/>
      <c r="M1047438" s="118"/>
      <c r="N1047438" s="118"/>
      <c r="O1047438" s="118"/>
      <c r="XES1047438" s="1"/>
    </row>
    <row r="1047439" s="113" customFormat="1" customHeight="1" spans="8:16373">
      <c r="H1047439" s="117"/>
      <c r="I1047439" s="118"/>
      <c r="J1047439" s="118"/>
      <c r="K1047439" s="118"/>
      <c r="L1047439" s="118"/>
      <c r="M1047439" s="118"/>
      <c r="N1047439" s="118"/>
      <c r="O1047439" s="118"/>
      <c r="XES1047439" s="1"/>
    </row>
    <row r="1047440" s="113" customFormat="1" customHeight="1" spans="8:16373">
      <c r="H1047440" s="117"/>
      <c r="I1047440" s="118"/>
      <c r="J1047440" s="118"/>
      <c r="K1047440" s="118"/>
      <c r="L1047440" s="118"/>
      <c r="M1047440" s="118"/>
      <c r="N1047440" s="118"/>
      <c r="O1047440" s="118"/>
      <c r="XES1047440" s="1"/>
    </row>
    <row r="1047441" s="113" customFormat="1" customHeight="1" spans="8:16373">
      <c r="H1047441" s="117"/>
      <c r="I1047441" s="118"/>
      <c r="J1047441" s="118"/>
      <c r="K1047441" s="118"/>
      <c r="L1047441" s="118"/>
      <c r="M1047441" s="118"/>
      <c r="N1047441" s="118"/>
      <c r="O1047441" s="118"/>
      <c r="XES1047441" s="1"/>
    </row>
    <row r="1047442" s="113" customFormat="1" customHeight="1" spans="8:16373">
      <c r="H1047442" s="117"/>
      <c r="I1047442" s="118"/>
      <c r="J1047442" s="118"/>
      <c r="K1047442" s="118"/>
      <c r="L1047442" s="118"/>
      <c r="M1047442" s="118"/>
      <c r="N1047442" s="118"/>
      <c r="O1047442" s="118"/>
      <c r="XES1047442" s="1"/>
    </row>
    <row r="1047443" s="113" customFormat="1" customHeight="1" spans="8:16373">
      <c r="H1047443" s="117"/>
      <c r="I1047443" s="118"/>
      <c r="J1047443" s="118"/>
      <c r="K1047443" s="118"/>
      <c r="L1047443" s="118"/>
      <c r="M1047443" s="118"/>
      <c r="N1047443" s="118"/>
      <c r="O1047443" s="118"/>
      <c r="XES1047443" s="1"/>
    </row>
    <row r="1047444" s="113" customFormat="1" customHeight="1" spans="8:16373">
      <c r="H1047444" s="117"/>
      <c r="I1047444" s="118"/>
      <c r="J1047444" s="118"/>
      <c r="K1047444" s="118"/>
      <c r="L1047444" s="118"/>
      <c r="M1047444" s="118"/>
      <c r="N1047444" s="118"/>
      <c r="O1047444" s="118"/>
      <c r="XES1047444" s="1"/>
    </row>
    <row r="1047445" s="113" customFormat="1" customHeight="1" spans="8:16373">
      <c r="H1047445" s="117"/>
      <c r="I1047445" s="118"/>
      <c r="J1047445" s="118"/>
      <c r="K1047445" s="118"/>
      <c r="L1047445" s="118"/>
      <c r="M1047445" s="118"/>
      <c r="N1047445" s="118"/>
      <c r="O1047445" s="118"/>
      <c r="XES1047445" s="1"/>
    </row>
    <row r="1047446" s="113" customFormat="1" customHeight="1" spans="8:16373">
      <c r="H1047446" s="117"/>
      <c r="I1047446" s="118"/>
      <c r="J1047446" s="118"/>
      <c r="K1047446" s="118"/>
      <c r="L1047446" s="118"/>
      <c r="M1047446" s="118"/>
      <c r="N1047446" s="118"/>
      <c r="O1047446" s="118"/>
      <c r="XES1047446" s="1"/>
    </row>
    <row r="1047447" s="113" customFormat="1" customHeight="1" spans="8:16373">
      <c r="H1047447" s="117"/>
      <c r="I1047447" s="118"/>
      <c r="J1047447" s="118"/>
      <c r="K1047447" s="118"/>
      <c r="L1047447" s="118"/>
      <c r="M1047447" s="118"/>
      <c r="N1047447" s="118"/>
      <c r="O1047447" s="118"/>
      <c r="XES1047447" s="1"/>
    </row>
    <row r="1047448" s="113" customFormat="1" customHeight="1" spans="8:16373">
      <c r="H1047448" s="117"/>
      <c r="I1047448" s="118"/>
      <c r="J1047448" s="118"/>
      <c r="K1047448" s="118"/>
      <c r="L1047448" s="118"/>
      <c r="M1047448" s="118"/>
      <c r="N1047448" s="118"/>
      <c r="O1047448" s="118"/>
      <c r="XES1047448" s="1"/>
    </row>
    <row r="1047449" s="113" customFormat="1" customHeight="1" spans="8:16373">
      <c r="H1047449" s="117"/>
      <c r="I1047449" s="118"/>
      <c r="J1047449" s="118"/>
      <c r="K1047449" s="118"/>
      <c r="L1047449" s="118"/>
      <c r="M1047449" s="118"/>
      <c r="N1047449" s="118"/>
      <c r="O1047449" s="118"/>
      <c r="XES1047449" s="1"/>
    </row>
    <row r="1047450" s="113" customFormat="1" customHeight="1" spans="8:16373">
      <c r="H1047450" s="117"/>
      <c r="I1047450" s="118"/>
      <c r="J1047450" s="118"/>
      <c r="K1047450" s="118"/>
      <c r="L1047450" s="118"/>
      <c r="M1047450" s="118"/>
      <c r="N1047450" s="118"/>
      <c r="O1047450" s="118"/>
      <c r="XES1047450" s="1"/>
    </row>
    <row r="1047451" s="113" customFormat="1" customHeight="1" spans="8:16373">
      <c r="H1047451" s="117"/>
      <c r="I1047451" s="118"/>
      <c r="J1047451" s="118"/>
      <c r="K1047451" s="118"/>
      <c r="L1047451" s="118"/>
      <c r="M1047451" s="118"/>
      <c r="N1047451" s="118"/>
      <c r="O1047451" s="118"/>
      <c r="XES1047451" s="1"/>
    </row>
    <row r="1047452" s="113" customFormat="1" customHeight="1" spans="8:16373">
      <c r="H1047452" s="117"/>
      <c r="I1047452" s="118"/>
      <c r="J1047452" s="118"/>
      <c r="K1047452" s="118"/>
      <c r="L1047452" s="118"/>
      <c r="M1047452" s="118"/>
      <c r="N1047452" s="118"/>
      <c r="O1047452" s="118"/>
      <c r="XES1047452" s="1"/>
    </row>
    <row r="1047453" s="113" customFormat="1" customHeight="1" spans="8:16373">
      <c r="H1047453" s="117"/>
      <c r="I1047453" s="118"/>
      <c r="J1047453" s="118"/>
      <c r="K1047453" s="118"/>
      <c r="L1047453" s="118"/>
      <c r="M1047453" s="118"/>
      <c r="N1047453" s="118"/>
      <c r="O1047453" s="118"/>
      <c r="XES1047453" s="1"/>
    </row>
    <row r="1047454" s="113" customFormat="1" customHeight="1" spans="8:16373">
      <c r="H1047454" s="117"/>
      <c r="I1047454" s="118"/>
      <c r="J1047454" s="118"/>
      <c r="K1047454" s="118"/>
      <c r="L1047454" s="118"/>
      <c r="M1047454" s="118"/>
      <c r="N1047454" s="118"/>
      <c r="O1047454" s="118"/>
      <c r="XES1047454" s="1"/>
    </row>
    <row r="1047455" s="113" customFormat="1" customHeight="1" spans="8:16373">
      <c r="H1047455" s="117"/>
      <c r="I1047455" s="118"/>
      <c r="J1047455" s="118"/>
      <c r="K1047455" s="118"/>
      <c r="L1047455" s="118"/>
      <c r="M1047455" s="118"/>
      <c r="N1047455" s="118"/>
      <c r="O1047455" s="118"/>
      <c r="XES1047455" s="1"/>
    </row>
    <row r="1047456" s="113" customFormat="1" customHeight="1" spans="8:16373">
      <c r="H1047456" s="117"/>
      <c r="I1047456" s="118"/>
      <c r="J1047456" s="118"/>
      <c r="K1047456" s="118"/>
      <c r="L1047456" s="118"/>
      <c r="M1047456" s="118"/>
      <c r="N1047456" s="118"/>
      <c r="O1047456" s="118"/>
      <c r="XES1047456" s="1"/>
    </row>
    <row r="1047457" s="113" customFormat="1" customHeight="1" spans="8:16373">
      <c r="H1047457" s="117"/>
      <c r="I1047457" s="118"/>
      <c r="J1047457" s="118"/>
      <c r="K1047457" s="118"/>
      <c r="L1047457" s="118"/>
      <c r="M1047457" s="118"/>
      <c r="N1047457" s="118"/>
      <c r="O1047457" s="118"/>
      <c r="XES1047457" s="1"/>
    </row>
    <row r="1047458" s="113" customFormat="1" customHeight="1" spans="8:16373">
      <c r="H1047458" s="117"/>
      <c r="I1047458" s="118"/>
      <c r="J1047458" s="118"/>
      <c r="K1047458" s="118"/>
      <c r="L1047458" s="118"/>
      <c r="M1047458" s="118"/>
      <c r="N1047458" s="118"/>
      <c r="O1047458" s="118"/>
      <c r="XES1047458" s="1"/>
    </row>
    <row r="1047459" s="113" customFormat="1" customHeight="1" spans="8:16373">
      <c r="H1047459" s="117"/>
      <c r="I1047459" s="118"/>
      <c r="J1047459" s="118"/>
      <c r="K1047459" s="118"/>
      <c r="L1047459" s="118"/>
      <c r="M1047459" s="118"/>
      <c r="N1047459" s="118"/>
      <c r="O1047459" s="118"/>
      <c r="XES1047459" s="1"/>
    </row>
    <row r="1047460" s="113" customFormat="1" customHeight="1" spans="8:16373">
      <c r="H1047460" s="117"/>
      <c r="I1047460" s="118"/>
      <c r="J1047460" s="118"/>
      <c r="K1047460" s="118"/>
      <c r="L1047460" s="118"/>
      <c r="M1047460" s="118"/>
      <c r="N1047460" s="118"/>
      <c r="O1047460" s="118"/>
      <c r="XES1047460" s="1"/>
    </row>
    <row r="1047461" s="113" customFormat="1" customHeight="1" spans="8:16373">
      <c r="H1047461" s="117"/>
      <c r="I1047461" s="118"/>
      <c r="J1047461" s="118"/>
      <c r="K1047461" s="118"/>
      <c r="L1047461" s="118"/>
      <c r="M1047461" s="118"/>
      <c r="N1047461" s="118"/>
      <c r="O1047461" s="118"/>
      <c r="XES1047461" s="1"/>
    </row>
    <row r="1047462" s="113" customFormat="1" customHeight="1" spans="8:16373">
      <c r="H1047462" s="117"/>
      <c r="I1047462" s="118"/>
      <c r="J1047462" s="118"/>
      <c r="K1047462" s="118"/>
      <c r="L1047462" s="118"/>
      <c r="M1047462" s="118"/>
      <c r="N1047462" s="118"/>
      <c r="O1047462" s="118"/>
      <c r="XES1047462" s="1"/>
    </row>
    <row r="1047463" s="113" customFormat="1" customHeight="1" spans="8:16373">
      <c r="H1047463" s="117"/>
      <c r="I1047463" s="118"/>
      <c r="J1047463" s="118"/>
      <c r="K1047463" s="118"/>
      <c r="L1047463" s="118"/>
      <c r="M1047463" s="118"/>
      <c r="N1047463" s="118"/>
      <c r="O1047463" s="118"/>
      <c r="XES1047463" s="1"/>
    </row>
    <row r="1047464" s="113" customFormat="1" customHeight="1" spans="8:16373">
      <c r="H1047464" s="117"/>
      <c r="I1047464" s="118"/>
      <c r="J1047464" s="118"/>
      <c r="K1047464" s="118"/>
      <c r="L1047464" s="118"/>
      <c r="M1047464" s="118"/>
      <c r="N1047464" s="118"/>
      <c r="O1047464" s="118"/>
      <c r="XES1047464" s="1"/>
    </row>
    <row r="1047465" s="113" customFormat="1" customHeight="1" spans="8:16373">
      <c r="H1047465" s="117"/>
      <c r="I1047465" s="118"/>
      <c r="J1047465" s="118"/>
      <c r="K1047465" s="118"/>
      <c r="L1047465" s="118"/>
      <c r="M1047465" s="118"/>
      <c r="N1047465" s="118"/>
      <c r="O1047465" s="118"/>
      <c r="XES1047465" s="1"/>
    </row>
    <row r="1047466" s="113" customFormat="1" customHeight="1" spans="8:16373">
      <c r="H1047466" s="117"/>
      <c r="I1047466" s="118"/>
      <c r="J1047466" s="118"/>
      <c r="K1047466" s="118"/>
      <c r="L1047466" s="118"/>
      <c r="M1047466" s="118"/>
      <c r="N1047466" s="118"/>
      <c r="O1047466" s="118"/>
      <c r="XES1047466" s="1"/>
    </row>
    <row r="1047467" s="113" customFormat="1" customHeight="1" spans="8:16373">
      <c r="H1047467" s="117"/>
      <c r="I1047467" s="118"/>
      <c r="J1047467" s="118"/>
      <c r="K1047467" s="118"/>
      <c r="L1047467" s="118"/>
      <c r="M1047467" s="118"/>
      <c r="N1047467" s="118"/>
      <c r="O1047467" s="118"/>
      <c r="XES1047467" s="1"/>
    </row>
    <row r="1047468" s="113" customFormat="1" customHeight="1" spans="8:16373">
      <c r="H1047468" s="117"/>
      <c r="I1047468" s="118"/>
      <c r="J1047468" s="118"/>
      <c r="K1047468" s="118"/>
      <c r="L1047468" s="118"/>
      <c r="M1047468" s="118"/>
      <c r="N1047468" s="118"/>
      <c r="O1047468" s="118"/>
      <c r="XES1047468" s="1"/>
    </row>
    <row r="1047469" s="113" customFormat="1" customHeight="1" spans="8:16373">
      <c r="H1047469" s="117"/>
      <c r="I1047469" s="118"/>
      <c r="J1047469" s="118"/>
      <c r="K1047469" s="118"/>
      <c r="L1047469" s="118"/>
      <c r="M1047469" s="118"/>
      <c r="N1047469" s="118"/>
      <c r="O1047469" s="118"/>
      <c r="XES1047469" s="1"/>
    </row>
    <row r="1047470" s="113" customFormat="1" customHeight="1" spans="8:16373">
      <c r="H1047470" s="117"/>
      <c r="I1047470" s="118"/>
      <c r="J1047470" s="118"/>
      <c r="K1047470" s="118"/>
      <c r="L1047470" s="118"/>
      <c r="M1047470" s="118"/>
      <c r="N1047470" s="118"/>
      <c r="O1047470" s="118"/>
      <c r="XES1047470" s="1"/>
    </row>
    <row r="1047471" s="113" customFormat="1" customHeight="1" spans="8:16373">
      <c r="H1047471" s="117"/>
      <c r="I1047471" s="118"/>
      <c r="J1047471" s="118"/>
      <c r="K1047471" s="118"/>
      <c r="L1047471" s="118"/>
      <c r="M1047471" s="118"/>
      <c r="N1047471" s="118"/>
      <c r="O1047471" s="118"/>
      <c r="XES1047471" s="1"/>
    </row>
    <row r="1047472" s="113" customFormat="1" customHeight="1" spans="8:16373">
      <c r="H1047472" s="117"/>
      <c r="I1047472" s="118"/>
      <c r="J1047472" s="118"/>
      <c r="K1047472" s="118"/>
      <c r="L1047472" s="118"/>
      <c r="M1047472" s="118"/>
      <c r="N1047472" s="118"/>
      <c r="O1047472" s="118"/>
      <c r="XES1047472" s="1"/>
    </row>
    <row r="1047473" s="113" customFormat="1" customHeight="1" spans="8:16373">
      <c r="H1047473" s="117"/>
      <c r="I1047473" s="118"/>
      <c r="J1047473" s="118"/>
      <c r="K1047473" s="118"/>
      <c r="L1047473" s="118"/>
      <c r="M1047473" s="118"/>
      <c r="N1047473" s="118"/>
      <c r="O1047473" s="118"/>
      <c r="XES1047473" s="1"/>
    </row>
    <row r="1047474" s="113" customFormat="1" customHeight="1" spans="8:16373">
      <c r="H1047474" s="117"/>
      <c r="I1047474" s="118"/>
      <c r="J1047474" s="118"/>
      <c r="K1047474" s="118"/>
      <c r="L1047474" s="118"/>
      <c r="M1047474" s="118"/>
      <c r="N1047474" s="118"/>
      <c r="O1047474" s="118"/>
      <c r="XES1047474" s="1"/>
    </row>
    <row r="1047475" s="113" customFormat="1" customHeight="1" spans="8:16373">
      <c r="H1047475" s="117"/>
      <c r="I1047475" s="118"/>
      <c r="J1047475" s="118"/>
      <c r="K1047475" s="118"/>
      <c r="L1047475" s="118"/>
      <c r="M1047475" s="118"/>
      <c r="N1047475" s="118"/>
      <c r="O1047475" s="118"/>
      <c r="XES1047475" s="1"/>
    </row>
    <row r="1047476" s="113" customFormat="1" customHeight="1" spans="8:16373">
      <c r="H1047476" s="117"/>
      <c r="I1047476" s="118"/>
      <c r="J1047476" s="118"/>
      <c r="K1047476" s="118"/>
      <c r="L1047476" s="118"/>
      <c r="M1047476" s="118"/>
      <c r="N1047476" s="118"/>
      <c r="O1047476" s="118"/>
      <c r="XES1047476" s="1"/>
    </row>
    <row r="1047477" s="113" customFormat="1" customHeight="1" spans="8:16373">
      <c r="H1047477" s="117"/>
      <c r="I1047477" s="118"/>
      <c r="J1047477" s="118"/>
      <c r="K1047477" s="118"/>
      <c r="L1047477" s="118"/>
      <c r="M1047477" s="118"/>
      <c r="N1047477" s="118"/>
      <c r="O1047477" s="118"/>
      <c r="XES1047477" s="1"/>
    </row>
    <row r="1047478" s="113" customFormat="1" customHeight="1" spans="8:16373">
      <c r="H1047478" s="117"/>
      <c r="I1047478" s="118"/>
      <c r="J1047478" s="118"/>
      <c r="K1047478" s="118"/>
      <c r="L1047478" s="118"/>
      <c r="M1047478" s="118"/>
      <c r="N1047478" s="118"/>
      <c r="O1047478" s="118"/>
      <c r="XES1047478" s="1"/>
    </row>
    <row r="1047479" s="113" customFormat="1" customHeight="1" spans="8:16373">
      <c r="H1047479" s="117"/>
      <c r="I1047479" s="118"/>
      <c r="J1047479" s="118"/>
      <c r="K1047479" s="118"/>
      <c r="L1047479" s="118"/>
      <c r="M1047479" s="118"/>
      <c r="N1047479" s="118"/>
      <c r="O1047479" s="118"/>
      <c r="XES1047479" s="1"/>
    </row>
    <row r="1047480" s="113" customFormat="1" customHeight="1" spans="8:16373">
      <c r="H1047480" s="117"/>
      <c r="I1047480" s="118"/>
      <c r="J1047480" s="118"/>
      <c r="K1047480" s="118"/>
      <c r="L1047480" s="118"/>
      <c r="M1047480" s="118"/>
      <c r="N1047480" s="118"/>
      <c r="O1047480" s="118"/>
      <c r="XES1047480" s="1"/>
    </row>
    <row r="1047481" s="113" customFormat="1" customHeight="1" spans="8:16373">
      <c r="H1047481" s="117"/>
      <c r="I1047481" s="118"/>
      <c r="J1047481" s="118"/>
      <c r="K1047481" s="118"/>
      <c r="L1047481" s="118"/>
      <c r="M1047481" s="118"/>
      <c r="N1047481" s="118"/>
      <c r="O1047481" s="118"/>
      <c r="XES1047481" s="1"/>
    </row>
    <row r="1047482" s="113" customFormat="1" customHeight="1" spans="8:16373">
      <c r="H1047482" s="117"/>
      <c r="I1047482" s="118"/>
      <c r="J1047482" s="118"/>
      <c r="K1047482" s="118"/>
      <c r="L1047482" s="118"/>
      <c r="M1047482" s="118"/>
      <c r="N1047482" s="118"/>
      <c r="O1047482" s="118"/>
      <c r="XES1047482" s="1"/>
    </row>
    <row r="1047483" s="113" customFormat="1" customHeight="1" spans="8:16373">
      <c r="H1047483" s="117"/>
      <c r="I1047483" s="118"/>
      <c r="J1047483" s="118"/>
      <c r="K1047483" s="118"/>
      <c r="L1047483" s="118"/>
      <c r="M1047483" s="118"/>
      <c r="N1047483" s="118"/>
      <c r="O1047483" s="118"/>
      <c r="XES1047483" s="1"/>
    </row>
    <row r="1047484" s="113" customFormat="1" customHeight="1" spans="8:16373">
      <c r="H1047484" s="117"/>
      <c r="I1047484" s="118"/>
      <c r="J1047484" s="118"/>
      <c r="K1047484" s="118"/>
      <c r="L1047484" s="118"/>
      <c r="M1047484" s="118"/>
      <c r="N1047484" s="118"/>
      <c r="O1047484" s="118"/>
      <c r="XES1047484" s="1"/>
    </row>
    <row r="1047485" s="113" customFormat="1" customHeight="1" spans="8:16373">
      <c r="H1047485" s="117"/>
      <c r="I1047485" s="118"/>
      <c r="J1047485" s="118"/>
      <c r="K1047485" s="118"/>
      <c r="L1047485" s="118"/>
      <c r="M1047485" s="118"/>
      <c r="N1047485" s="118"/>
      <c r="O1047485" s="118"/>
      <c r="XES1047485" s="1"/>
    </row>
    <row r="1047486" s="113" customFormat="1" customHeight="1" spans="8:16373">
      <c r="H1047486" s="117"/>
      <c r="I1047486" s="118"/>
      <c r="J1047486" s="118"/>
      <c r="K1047486" s="118"/>
      <c r="L1047486" s="118"/>
      <c r="M1047486" s="118"/>
      <c r="N1047486" s="118"/>
      <c r="O1047486" s="118"/>
      <c r="XES1047486" s="1"/>
    </row>
    <row r="1047487" s="113" customFormat="1" customHeight="1" spans="8:16373">
      <c r="H1047487" s="117"/>
      <c r="I1047487" s="118"/>
      <c r="J1047487" s="118"/>
      <c r="K1047487" s="118"/>
      <c r="L1047487" s="118"/>
      <c r="M1047487" s="118"/>
      <c r="N1047487" s="118"/>
      <c r="O1047487" s="118"/>
      <c r="XES1047487" s="1"/>
    </row>
    <row r="1047488" s="113" customFormat="1" customHeight="1" spans="8:16373">
      <c r="H1047488" s="117"/>
      <c r="I1047488" s="118"/>
      <c r="J1047488" s="118"/>
      <c r="K1047488" s="118"/>
      <c r="L1047488" s="118"/>
      <c r="M1047488" s="118"/>
      <c r="N1047488" s="118"/>
      <c r="O1047488" s="118"/>
      <c r="XES1047488" s="1"/>
    </row>
    <row r="1047489" s="113" customFormat="1" customHeight="1" spans="8:16373">
      <c r="H1047489" s="117"/>
      <c r="I1047489" s="118"/>
      <c r="J1047489" s="118"/>
      <c r="K1047489" s="118"/>
      <c r="L1047489" s="118"/>
      <c r="M1047489" s="118"/>
      <c r="N1047489" s="118"/>
      <c r="O1047489" s="118"/>
      <c r="XES1047489" s="1"/>
    </row>
    <row r="1047490" s="113" customFormat="1" customHeight="1" spans="8:16373">
      <c r="H1047490" s="117"/>
      <c r="I1047490" s="118"/>
      <c r="J1047490" s="118"/>
      <c r="K1047490" s="118"/>
      <c r="L1047490" s="118"/>
      <c r="M1047490" s="118"/>
      <c r="N1047490" s="118"/>
      <c r="O1047490" s="118"/>
      <c r="XES1047490" s="1"/>
    </row>
    <row r="1047491" s="113" customFormat="1" customHeight="1" spans="8:16373">
      <c r="H1047491" s="117"/>
      <c r="I1047491" s="118"/>
      <c r="J1047491" s="118"/>
      <c r="K1047491" s="118"/>
      <c r="L1047491" s="118"/>
      <c r="M1047491" s="118"/>
      <c r="N1047491" s="118"/>
      <c r="O1047491" s="118"/>
      <c r="XES1047491" s="1"/>
    </row>
    <row r="1047492" s="113" customFormat="1" customHeight="1" spans="8:16373">
      <c r="H1047492" s="117"/>
      <c r="I1047492" s="118"/>
      <c r="J1047492" s="118"/>
      <c r="K1047492" s="118"/>
      <c r="L1047492" s="118"/>
      <c r="M1047492" s="118"/>
      <c r="N1047492" s="118"/>
      <c r="O1047492" s="118"/>
      <c r="XES1047492" s="1"/>
    </row>
    <row r="1047493" s="113" customFormat="1" customHeight="1" spans="8:16373">
      <c r="H1047493" s="117"/>
      <c r="I1047493" s="118"/>
      <c r="J1047493" s="118"/>
      <c r="K1047493" s="118"/>
      <c r="L1047493" s="118"/>
      <c r="M1047493" s="118"/>
      <c r="N1047493" s="118"/>
      <c r="O1047493" s="118"/>
      <c r="XES1047493" s="1"/>
    </row>
    <row r="1047494" s="113" customFormat="1" customHeight="1" spans="8:16373">
      <c r="H1047494" s="117"/>
      <c r="I1047494" s="118"/>
      <c r="J1047494" s="118"/>
      <c r="K1047494" s="118"/>
      <c r="L1047494" s="118"/>
      <c r="M1047494" s="118"/>
      <c r="N1047494" s="118"/>
      <c r="O1047494" s="118"/>
      <c r="XES1047494" s="1"/>
    </row>
    <row r="1047495" s="113" customFormat="1" customHeight="1" spans="8:16373">
      <c r="H1047495" s="117"/>
      <c r="I1047495" s="118"/>
      <c r="J1047495" s="118"/>
      <c r="K1047495" s="118"/>
      <c r="L1047495" s="118"/>
      <c r="M1047495" s="118"/>
      <c r="N1047495" s="118"/>
      <c r="O1047495" s="118"/>
      <c r="XES1047495" s="1"/>
    </row>
    <row r="1047496" s="113" customFormat="1" customHeight="1" spans="8:16373">
      <c r="H1047496" s="117"/>
      <c r="I1047496" s="118"/>
      <c r="J1047496" s="118"/>
      <c r="K1047496" s="118"/>
      <c r="L1047496" s="118"/>
      <c r="M1047496" s="118"/>
      <c r="N1047496" s="118"/>
      <c r="O1047496" s="118"/>
      <c r="XES1047496" s="1"/>
    </row>
    <row r="1047497" s="113" customFormat="1" customHeight="1" spans="8:16373">
      <c r="H1047497" s="117"/>
      <c r="I1047497" s="118"/>
      <c r="J1047497" s="118"/>
      <c r="K1047497" s="118"/>
      <c r="L1047497" s="118"/>
      <c r="M1047497" s="118"/>
      <c r="N1047497" s="118"/>
      <c r="O1047497" s="118"/>
      <c r="XES1047497" s="1"/>
    </row>
    <row r="1047498" s="113" customFormat="1" customHeight="1" spans="8:16373">
      <c r="H1047498" s="117"/>
      <c r="I1047498" s="118"/>
      <c r="J1047498" s="118"/>
      <c r="K1047498" s="118"/>
      <c r="L1047498" s="118"/>
      <c r="M1047498" s="118"/>
      <c r="N1047498" s="118"/>
      <c r="O1047498" s="118"/>
      <c r="XES1047498" s="1"/>
    </row>
    <row r="1047499" s="113" customFormat="1" customHeight="1" spans="8:16373">
      <c r="H1047499" s="117"/>
      <c r="I1047499" s="118"/>
      <c r="J1047499" s="118"/>
      <c r="K1047499" s="118"/>
      <c r="L1047499" s="118"/>
      <c r="M1047499" s="118"/>
      <c r="N1047499" s="118"/>
      <c r="O1047499" s="118"/>
      <c r="XES1047499" s="1"/>
    </row>
    <row r="1047500" s="113" customFormat="1" customHeight="1" spans="8:16373">
      <c r="H1047500" s="117"/>
      <c r="I1047500" s="118"/>
      <c r="J1047500" s="118"/>
      <c r="K1047500" s="118"/>
      <c r="L1047500" s="118"/>
      <c r="M1047500" s="118"/>
      <c r="N1047500" s="118"/>
      <c r="O1047500" s="118"/>
      <c r="XES1047500" s="1"/>
    </row>
    <row r="1047501" s="113" customFormat="1" customHeight="1" spans="8:16373">
      <c r="H1047501" s="117"/>
      <c r="I1047501" s="118"/>
      <c r="J1047501" s="118"/>
      <c r="K1047501" s="118"/>
      <c r="L1047501" s="118"/>
      <c r="M1047501" s="118"/>
      <c r="N1047501" s="118"/>
      <c r="O1047501" s="118"/>
      <c r="XES1047501" s="1"/>
    </row>
    <row r="1047502" s="113" customFormat="1" customHeight="1" spans="8:16373">
      <c r="H1047502" s="117"/>
      <c r="I1047502" s="118"/>
      <c r="J1047502" s="118"/>
      <c r="K1047502" s="118"/>
      <c r="L1047502" s="118"/>
      <c r="M1047502" s="118"/>
      <c r="N1047502" s="118"/>
      <c r="O1047502" s="118"/>
      <c r="XES1047502" s="1"/>
    </row>
    <row r="1047503" s="113" customFormat="1" customHeight="1" spans="8:16373">
      <c r="H1047503" s="117"/>
      <c r="I1047503" s="118"/>
      <c r="J1047503" s="118"/>
      <c r="K1047503" s="118"/>
      <c r="L1047503" s="118"/>
      <c r="M1047503" s="118"/>
      <c r="N1047503" s="118"/>
      <c r="O1047503" s="118"/>
      <c r="XES1047503" s="1"/>
    </row>
    <row r="1047504" s="113" customFormat="1" customHeight="1" spans="8:16373">
      <c r="H1047504" s="117"/>
      <c r="I1047504" s="118"/>
      <c r="J1047504" s="118"/>
      <c r="K1047504" s="118"/>
      <c r="L1047504" s="118"/>
      <c r="M1047504" s="118"/>
      <c r="N1047504" s="118"/>
      <c r="O1047504" s="118"/>
      <c r="XES1047504" s="1"/>
    </row>
    <row r="1047505" s="113" customFormat="1" customHeight="1" spans="8:16373">
      <c r="H1047505" s="117"/>
      <c r="I1047505" s="118"/>
      <c r="J1047505" s="118"/>
      <c r="K1047505" s="118"/>
      <c r="L1047505" s="118"/>
      <c r="M1047505" s="118"/>
      <c r="N1047505" s="118"/>
      <c r="O1047505" s="118"/>
      <c r="XES1047505" s="1"/>
    </row>
    <row r="1047506" s="113" customFormat="1" customHeight="1" spans="8:16373">
      <c r="H1047506" s="117"/>
      <c r="I1047506" s="118"/>
      <c r="J1047506" s="118"/>
      <c r="K1047506" s="118"/>
      <c r="L1047506" s="118"/>
      <c r="M1047506" s="118"/>
      <c r="N1047506" s="118"/>
      <c r="O1047506" s="118"/>
      <c r="XES1047506" s="1"/>
    </row>
    <row r="1047507" s="113" customFormat="1" customHeight="1" spans="8:16373">
      <c r="H1047507" s="117"/>
      <c r="I1047507" s="118"/>
      <c r="J1047507" s="118"/>
      <c r="K1047507" s="118"/>
      <c r="L1047507" s="118"/>
      <c r="M1047507" s="118"/>
      <c r="N1047507" s="118"/>
      <c r="O1047507" s="118"/>
      <c r="XES1047507" s="1"/>
    </row>
    <row r="1047508" s="113" customFormat="1" customHeight="1" spans="8:16373">
      <c r="H1047508" s="117"/>
      <c r="I1047508" s="118"/>
      <c r="J1047508" s="118"/>
      <c r="K1047508" s="118"/>
      <c r="L1047508" s="118"/>
      <c r="M1047508" s="118"/>
      <c r="N1047508" s="118"/>
      <c r="O1047508" s="118"/>
      <c r="XES1047508" s="1"/>
    </row>
    <row r="1047509" s="113" customFormat="1" customHeight="1" spans="8:16373">
      <c r="H1047509" s="117"/>
      <c r="I1047509" s="118"/>
      <c r="J1047509" s="118"/>
      <c r="K1047509" s="118"/>
      <c r="L1047509" s="118"/>
      <c r="M1047509" s="118"/>
      <c r="N1047509" s="118"/>
      <c r="O1047509" s="118"/>
      <c r="XES1047509" s="1"/>
    </row>
    <row r="1047510" s="113" customFormat="1" customHeight="1" spans="8:16373">
      <c r="H1047510" s="117"/>
      <c r="I1047510" s="118"/>
      <c r="J1047510" s="118"/>
      <c r="K1047510" s="118"/>
      <c r="L1047510" s="118"/>
      <c r="M1047510" s="118"/>
      <c r="N1047510" s="118"/>
      <c r="O1047510" s="118"/>
      <c r="XES1047510" s="1"/>
    </row>
    <row r="1047511" s="113" customFormat="1" customHeight="1" spans="8:16373">
      <c r="H1047511" s="117"/>
      <c r="I1047511" s="118"/>
      <c r="J1047511" s="118"/>
      <c r="K1047511" s="118"/>
      <c r="L1047511" s="118"/>
      <c r="M1047511" s="118"/>
      <c r="N1047511" s="118"/>
      <c r="O1047511" s="118"/>
      <c r="XES1047511" s="1"/>
    </row>
    <row r="1047512" s="113" customFormat="1" customHeight="1" spans="8:16373">
      <c r="H1047512" s="117"/>
      <c r="I1047512" s="118"/>
      <c r="J1047512" s="118"/>
      <c r="K1047512" s="118"/>
      <c r="L1047512" s="118"/>
      <c r="M1047512" s="118"/>
      <c r="N1047512" s="118"/>
      <c r="O1047512" s="118"/>
      <c r="XES1047512" s="1"/>
    </row>
    <row r="1047513" s="113" customFormat="1" customHeight="1" spans="8:16373">
      <c r="H1047513" s="117"/>
      <c r="I1047513" s="118"/>
      <c r="J1047513" s="118"/>
      <c r="K1047513" s="118"/>
      <c r="L1047513" s="118"/>
      <c r="M1047513" s="118"/>
      <c r="N1047513" s="118"/>
      <c r="O1047513" s="118"/>
      <c r="XES1047513" s="1"/>
    </row>
    <row r="1047514" s="113" customFormat="1" customHeight="1" spans="8:16373">
      <c r="H1047514" s="117"/>
      <c r="I1047514" s="118"/>
      <c r="J1047514" s="118"/>
      <c r="K1047514" s="118"/>
      <c r="L1047514" s="118"/>
      <c r="M1047514" s="118"/>
      <c r="N1047514" s="118"/>
      <c r="O1047514" s="118"/>
      <c r="XES1047514" s="1"/>
    </row>
    <row r="1047515" s="113" customFormat="1" customHeight="1" spans="8:16373">
      <c r="H1047515" s="117"/>
      <c r="I1047515" s="118"/>
      <c r="J1047515" s="118"/>
      <c r="K1047515" s="118"/>
      <c r="L1047515" s="118"/>
      <c r="M1047515" s="118"/>
      <c r="N1047515" s="118"/>
      <c r="O1047515" s="118"/>
      <c r="XES1047515" s="1"/>
    </row>
    <row r="1047516" s="113" customFormat="1" customHeight="1" spans="8:16373">
      <c r="H1047516" s="117"/>
      <c r="I1047516" s="118"/>
      <c r="J1047516" s="118"/>
      <c r="K1047516" s="118"/>
      <c r="L1047516" s="118"/>
      <c r="M1047516" s="118"/>
      <c r="N1047516" s="118"/>
      <c r="O1047516" s="118"/>
      <c r="XES1047516" s="1"/>
    </row>
    <row r="1047517" s="113" customFormat="1" customHeight="1" spans="8:16373">
      <c r="H1047517" s="117"/>
      <c r="I1047517" s="118"/>
      <c r="J1047517" s="118"/>
      <c r="K1047517" s="118"/>
      <c r="L1047517" s="118"/>
      <c r="M1047517" s="118"/>
      <c r="N1047517" s="118"/>
      <c r="O1047517" s="118"/>
      <c r="XES1047517" s="1"/>
    </row>
    <row r="1047518" s="113" customFormat="1" customHeight="1" spans="8:16373">
      <c r="H1047518" s="117"/>
      <c r="I1047518" s="118"/>
      <c r="J1047518" s="118"/>
      <c r="K1047518" s="118"/>
      <c r="L1047518" s="118"/>
      <c r="M1047518" s="118"/>
      <c r="N1047518" s="118"/>
      <c r="O1047518" s="118"/>
      <c r="XES1047518" s="1"/>
    </row>
    <row r="1047519" s="113" customFormat="1" customHeight="1" spans="8:16373">
      <c r="H1047519" s="117"/>
      <c r="I1047519" s="118"/>
      <c r="J1047519" s="118"/>
      <c r="K1047519" s="118"/>
      <c r="L1047519" s="118"/>
      <c r="M1047519" s="118"/>
      <c r="N1047519" s="118"/>
      <c r="O1047519" s="118"/>
      <c r="XES1047519" s="1"/>
    </row>
    <row r="1047520" s="113" customFormat="1" customHeight="1" spans="8:16373">
      <c r="H1047520" s="117"/>
      <c r="I1047520" s="118"/>
      <c r="J1047520" s="118"/>
      <c r="K1047520" s="118"/>
      <c r="L1047520" s="118"/>
      <c r="M1047520" s="118"/>
      <c r="N1047520" s="118"/>
      <c r="O1047520" s="118"/>
      <c r="XES1047520" s="1"/>
    </row>
    <row r="1047521" s="113" customFormat="1" customHeight="1" spans="8:16373">
      <c r="H1047521" s="117"/>
      <c r="I1047521" s="118"/>
      <c r="J1047521" s="118"/>
      <c r="K1047521" s="118"/>
      <c r="L1047521" s="118"/>
      <c r="M1047521" s="118"/>
      <c r="N1047521" s="118"/>
      <c r="O1047521" s="118"/>
      <c r="XES1047521" s="1"/>
    </row>
    <row r="1047522" s="113" customFormat="1" customHeight="1" spans="8:16373">
      <c r="H1047522" s="117"/>
      <c r="I1047522" s="118"/>
      <c r="J1047522" s="118"/>
      <c r="K1047522" s="118"/>
      <c r="L1047522" s="118"/>
      <c r="M1047522" s="118"/>
      <c r="N1047522" s="118"/>
      <c r="O1047522" s="118"/>
      <c r="XES1047522" s="1"/>
    </row>
    <row r="1047523" s="113" customFormat="1" customHeight="1" spans="8:16373">
      <c r="H1047523" s="117"/>
      <c r="I1047523" s="118"/>
      <c r="J1047523" s="118"/>
      <c r="K1047523" s="118"/>
      <c r="L1047523" s="118"/>
      <c r="M1047523" s="118"/>
      <c r="N1047523" s="118"/>
      <c r="O1047523" s="118"/>
      <c r="XES1047523" s="1"/>
    </row>
    <row r="1047524" s="113" customFormat="1" customHeight="1" spans="8:16373">
      <c r="H1047524" s="117"/>
      <c r="I1047524" s="118"/>
      <c r="J1047524" s="118"/>
      <c r="K1047524" s="118"/>
      <c r="L1047524" s="118"/>
      <c r="M1047524" s="118"/>
      <c r="N1047524" s="118"/>
      <c r="O1047524" s="118"/>
      <c r="XES1047524" s="1"/>
    </row>
    <row r="1047525" s="113" customFormat="1" customHeight="1" spans="8:16373">
      <c r="H1047525" s="117"/>
      <c r="I1047525" s="118"/>
      <c r="J1047525" s="118"/>
      <c r="K1047525" s="118"/>
      <c r="L1047525" s="118"/>
      <c r="M1047525" s="118"/>
      <c r="N1047525" s="118"/>
      <c r="O1047525" s="118"/>
      <c r="XES1047525" s="1"/>
    </row>
    <row r="1047526" s="113" customFormat="1" customHeight="1" spans="8:16373">
      <c r="H1047526" s="117"/>
      <c r="I1047526" s="118"/>
      <c r="J1047526" s="118"/>
      <c r="K1047526" s="118"/>
      <c r="L1047526" s="118"/>
      <c r="M1047526" s="118"/>
      <c r="N1047526" s="118"/>
      <c r="O1047526" s="118"/>
      <c r="XES1047526" s="1"/>
    </row>
    <row r="1047527" s="113" customFormat="1" customHeight="1" spans="8:16373">
      <c r="H1047527" s="117"/>
      <c r="I1047527" s="118"/>
      <c r="J1047527" s="118"/>
      <c r="K1047527" s="118"/>
      <c r="L1047527" s="118"/>
      <c r="M1047527" s="118"/>
      <c r="N1047527" s="118"/>
      <c r="O1047527" s="118"/>
      <c r="XES1047527" s="1"/>
    </row>
    <row r="1047528" s="113" customFormat="1" customHeight="1" spans="8:16373">
      <c r="H1047528" s="117"/>
      <c r="I1047528" s="118"/>
      <c r="J1047528" s="118"/>
      <c r="K1047528" s="118"/>
      <c r="L1047528" s="118"/>
      <c r="M1047528" s="118"/>
      <c r="N1047528" s="118"/>
      <c r="O1047528" s="118"/>
      <c r="XES1047528" s="1"/>
    </row>
    <row r="1047529" s="113" customFormat="1" customHeight="1" spans="8:16373">
      <c r="H1047529" s="117"/>
      <c r="I1047529" s="118"/>
      <c r="J1047529" s="118"/>
      <c r="K1047529" s="118"/>
      <c r="L1047529" s="118"/>
      <c r="M1047529" s="118"/>
      <c r="N1047529" s="118"/>
      <c r="O1047529" s="118"/>
      <c r="XES1047529" s="1"/>
    </row>
    <row r="1047530" s="113" customFormat="1" customHeight="1" spans="8:16373">
      <c r="H1047530" s="117"/>
      <c r="I1047530" s="118"/>
      <c r="J1047530" s="118"/>
      <c r="K1047530" s="118"/>
      <c r="L1047530" s="118"/>
      <c r="M1047530" s="118"/>
      <c r="N1047530" s="118"/>
      <c r="O1047530" s="118"/>
      <c r="XES1047530" s="1"/>
    </row>
    <row r="1047531" s="113" customFormat="1" customHeight="1" spans="8:16373">
      <c r="H1047531" s="117"/>
      <c r="I1047531" s="118"/>
      <c r="J1047531" s="118"/>
      <c r="K1047531" s="118"/>
      <c r="L1047531" s="118"/>
      <c r="M1047531" s="118"/>
      <c r="N1047531" s="118"/>
      <c r="O1047531" s="118"/>
      <c r="XES1047531" s="1"/>
    </row>
    <row r="1047532" s="113" customFormat="1" customHeight="1" spans="8:16373">
      <c r="H1047532" s="117"/>
      <c r="I1047532" s="118"/>
      <c r="J1047532" s="118"/>
      <c r="K1047532" s="118"/>
      <c r="L1047532" s="118"/>
      <c r="M1047532" s="118"/>
      <c r="N1047532" s="118"/>
      <c r="O1047532" s="118"/>
      <c r="XES1047532" s="1"/>
    </row>
    <row r="1047533" s="113" customFormat="1" customHeight="1" spans="8:16373">
      <c r="H1047533" s="117"/>
      <c r="I1047533" s="118"/>
      <c r="J1047533" s="118"/>
      <c r="K1047533" s="118"/>
      <c r="L1047533" s="118"/>
      <c r="M1047533" s="118"/>
      <c r="N1047533" s="118"/>
      <c r="O1047533" s="118"/>
      <c r="XES1047533" s="1"/>
    </row>
    <row r="1047534" s="113" customFormat="1" customHeight="1" spans="8:16373">
      <c r="H1047534" s="117"/>
      <c r="I1047534" s="118"/>
      <c r="J1047534" s="118"/>
      <c r="K1047534" s="118"/>
      <c r="L1047534" s="118"/>
      <c r="M1047534" s="118"/>
      <c r="N1047534" s="118"/>
      <c r="O1047534" s="118"/>
      <c r="XES1047534" s="1"/>
    </row>
    <row r="1047535" s="113" customFormat="1" customHeight="1" spans="8:16373">
      <c r="H1047535" s="117"/>
      <c r="I1047535" s="118"/>
      <c r="J1047535" s="118"/>
      <c r="K1047535" s="118"/>
      <c r="L1047535" s="118"/>
      <c r="M1047535" s="118"/>
      <c r="N1047535" s="118"/>
      <c r="O1047535" s="118"/>
      <c r="XES1047535" s="1"/>
    </row>
    <row r="1047536" s="113" customFormat="1" customHeight="1" spans="8:16373">
      <c r="H1047536" s="117"/>
      <c r="I1047536" s="118"/>
      <c r="J1047536" s="118"/>
      <c r="K1047536" s="118"/>
      <c r="L1047536" s="118"/>
      <c r="M1047536" s="118"/>
      <c r="N1047536" s="118"/>
      <c r="O1047536" s="118"/>
      <c r="XES1047536" s="1"/>
    </row>
    <row r="1047537" s="113" customFormat="1" customHeight="1" spans="8:16373">
      <c r="H1047537" s="117"/>
      <c r="I1047537" s="118"/>
      <c r="J1047537" s="118"/>
      <c r="K1047537" s="118"/>
      <c r="L1047537" s="118"/>
      <c r="M1047537" s="118"/>
      <c r="N1047537" s="118"/>
      <c r="O1047537" s="118"/>
      <c r="XES1047537" s="1"/>
    </row>
    <row r="1047538" s="113" customFormat="1" customHeight="1" spans="8:16373">
      <c r="H1047538" s="117"/>
      <c r="I1047538" s="118"/>
      <c r="J1047538" s="118"/>
      <c r="K1047538" s="118"/>
      <c r="L1047538" s="118"/>
      <c r="M1047538" s="118"/>
      <c r="N1047538" s="118"/>
      <c r="O1047538" s="118"/>
      <c r="XES1047538" s="1"/>
    </row>
    <row r="1047539" s="113" customFormat="1" customHeight="1" spans="8:16373">
      <c r="H1047539" s="117"/>
      <c r="I1047539" s="118"/>
      <c r="J1047539" s="118"/>
      <c r="K1047539" s="118"/>
      <c r="L1047539" s="118"/>
      <c r="M1047539" s="118"/>
      <c r="N1047539" s="118"/>
      <c r="O1047539" s="118"/>
      <c r="XES1047539" s="1"/>
    </row>
    <row r="1047540" s="113" customFormat="1" customHeight="1" spans="8:16373">
      <c r="H1047540" s="117"/>
      <c r="I1047540" s="118"/>
      <c r="J1047540" s="118"/>
      <c r="K1047540" s="118"/>
      <c r="L1047540" s="118"/>
      <c r="M1047540" s="118"/>
      <c r="N1047540" s="118"/>
      <c r="O1047540" s="118"/>
      <c r="XES1047540" s="1"/>
    </row>
    <row r="1047541" s="113" customFormat="1" customHeight="1" spans="8:16373">
      <c r="H1047541" s="117"/>
      <c r="I1047541" s="118"/>
      <c r="J1047541" s="118"/>
      <c r="K1047541" s="118"/>
      <c r="L1047541" s="118"/>
      <c r="M1047541" s="118"/>
      <c r="N1047541" s="118"/>
      <c r="O1047541" s="118"/>
      <c r="XES1047541" s="1"/>
    </row>
    <row r="1047542" s="113" customFormat="1" customHeight="1" spans="8:16373">
      <c r="H1047542" s="117"/>
      <c r="I1047542" s="118"/>
      <c r="J1047542" s="118"/>
      <c r="K1047542" s="118"/>
      <c r="L1047542" s="118"/>
      <c r="M1047542" s="118"/>
      <c r="N1047542" s="118"/>
      <c r="O1047542" s="118"/>
      <c r="XES1047542" s="1"/>
    </row>
    <row r="1047543" s="113" customFormat="1" customHeight="1" spans="8:16373">
      <c r="H1047543" s="117"/>
      <c r="I1047543" s="118"/>
      <c r="J1047543" s="118"/>
      <c r="K1047543" s="118"/>
      <c r="L1047543" s="118"/>
      <c r="M1047543" s="118"/>
      <c r="N1047543" s="118"/>
      <c r="O1047543" s="118"/>
      <c r="XES1047543" s="1"/>
    </row>
    <row r="1047544" s="113" customFormat="1" customHeight="1" spans="8:16373">
      <c r="H1047544" s="117"/>
      <c r="I1047544" s="118"/>
      <c r="J1047544" s="118"/>
      <c r="K1047544" s="118"/>
      <c r="L1047544" s="118"/>
      <c r="M1047544" s="118"/>
      <c r="N1047544" s="118"/>
      <c r="O1047544" s="118"/>
      <c r="XES1047544" s="1"/>
    </row>
    <row r="1047545" s="113" customFormat="1" customHeight="1" spans="8:16373">
      <c r="H1047545" s="117"/>
      <c r="I1047545" s="118"/>
      <c r="J1047545" s="118"/>
      <c r="K1047545" s="118"/>
      <c r="L1047545" s="118"/>
      <c r="M1047545" s="118"/>
      <c r="N1047545" s="118"/>
      <c r="O1047545" s="118"/>
      <c r="XES1047545" s="1"/>
    </row>
    <row r="1047546" s="113" customFormat="1" customHeight="1" spans="8:16373">
      <c r="H1047546" s="117"/>
      <c r="I1047546" s="118"/>
      <c r="J1047546" s="118"/>
      <c r="K1047546" s="118"/>
      <c r="L1047546" s="118"/>
      <c r="M1047546" s="118"/>
      <c r="N1047546" s="118"/>
      <c r="O1047546" s="118"/>
      <c r="XES1047546" s="1"/>
    </row>
    <row r="1047547" s="113" customFormat="1" customHeight="1" spans="8:16373">
      <c r="H1047547" s="117"/>
      <c r="I1047547" s="118"/>
      <c r="J1047547" s="118"/>
      <c r="K1047547" s="118"/>
      <c r="L1047547" s="118"/>
      <c r="M1047547" s="118"/>
      <c r="N1047547" s="118"/>
      <c r="O1047547" s="118"/>
      <c r="XES1047547" s="1"/>
    </row>
    <row r="1047548" s="113" customFormat="1" customHeight="1" spans="8:16373">
      <c r="H1047548" s="117"/>
      <c r="I1047548" s="118"/>
      <c r="J1047548" s="118"/>
      <c r="K1047548" s="118"/>
      <c r="L1047548" s="118"/>
      <c r="M1047548" s="118"/>
      <c r="N1047548" s="118"/>
      <c r="O1047548" s="118"/>
      <c r="XES1047548" s="1"/>
    </row>
    <row r="1047549" s="113" customFormat="1" customHeight="1" spans="8:16373">
      <c r="H1047549" s="117"/>
      <c r="I1047549" s="118"/>
      <c r="J1047549" s="118"/>
      <c r="K1047549" s="118"/>
      <c r="L1047549" s="118"/>
      <c r="M1047549" s="118"/>
      <c r="N1047549" s="118"/>
      <c r="O1047549" s="118"/>
      <c r="XES1047549" s="1"/>
    </row>
    <row r="1047550" s="113" customFormat="1" customHeight="1" spans="8:16373">
      <c r="H1047550" s="117"/>
      <c r="I1047550" s="118"/>
      <c r="J1047550" s="118"/>
      <c r="K1047550" s="118"/>
      <c r="L1047550" s="118"/>
      <c r="M1047550" s="118"/>
      <c r="N1047550" s="118"/>
      <c r="O1047550" s="118"/>
      <c r="XES1047550" s="1"/>
    </row>
    <row r="1047551" s="113" customFormat="1" customHeight="1" spans="8:16373">
      <c r="H1047551" s="117"/>
      <c r="I1047551" s="118"/>
      <c r="J1047551" s="118"/>
      <c r="K1047551" s="118"/>
      <c r="L1047551" s="118"/>
      <c r="M1047551" s="118"/>
      <c r="N1047551" s="118"/>
      <c r="O1047551" s="118"/>
      <c r="XES1047551" s="1"/>
    </row>
    <row r="1047552" s="113" customFormat="1" customHeight="1" spans="8:16373">
      <c r="H1047552" s="117"/>
      <c r="I1047552" s="118"/>
      <c r="J1047552" s="118"/>
      <c r="K1047552" s="118"/>
      <c r="L1047552" s="118"/>
      <c r="M1047552" s="118"/>
      <c r="N1047552" s="118"/>
      <c r="O1047552" s="118"/>
      <c r="XES1047552" s="1"/>
    </row>
    <row r="1047553" s="113" customFormat="1" customHeight="1" spans="8:16373">
      <c r="H1047553" s="117"/>
      <c r="I1047553" s="118"/>
      <c r="J1047553" s="118"/>
      <c r="K1047553" s="118"/>
      <c r="L1047553" s="118"/>
      <c r="M1047553" s="118"/>
      <c r="N1047553" s="118"/>
      <c r="O1047553" s="118"/>
      <c r="XES1047553" s="1"/>
    </row>
    <row r="1047554" s="113" customFormat="1" customHeight="1" spans="8:16373">
      <c r="H1047554" s="117"/>
      <c r="I1047554" s="118"/>
      <c r="J1047554" s="118"/>
      <c r="K1047554" s="118"/>
      <c r="L1047554" s="118"/>
      <c r="M1047554" s="118"/>
      <c r="N1047554" s="118"/>
      <c r="O1047554" s="118"/>
      <c r="XES1047554" s="1"/>
    </row>
    <row r="1047555" s="113" customFormat="1" customHeight="1" spans="8:16373">
      <c r="H1047555" s="117"/>
      <c r="I1047555" s="118"/>
      <c r="J1047555" s="118"/>
      <c r="K1047555" s="118"/>
      <c r="L1047555" s="118"/>
      <c r="M1047555" s="118"/>
      <c r="N1047555" s="118"/>
      <c r="O1047555" s="118"/>
      <c r="XES1047555" s="1"/>
    </row>
    <row r="1047556" s="113" customFormat="1" customHeight="1" spans="8:16373">
      <c r="H1047556" s="117"/>
      <c r="I1047556" s="118"/>
      <c r="J1047556" s="118"/>
      <c r="K1047556" s="118"/>
      <c r="L1047556" s="118"/>
      <c r="M1047556" s="118"/>
      <c r="N1047556" s="118"/>
      <c r="O1047556" s="118"/>
      <c r="XES1047556" s="1"/>
    </row>
    <row r="1047557" s="113" customFormat="1" customHeight="1" spans="8:16373">
      <c r="H1047557" s="117"/>
      <c r="I1047557" s="118"/>
      <c r="J1047557" s="118"/>
      <c r="K1047557" s="118"/>
      <c r="L1047557" s="118"/>
      <c r="M1047557" s="118"/>
      <c r="N1047557" s="118"/>
      <c r="O1047557" s="118"/>
      <c r="XES1047557" s="1"/>
    </row>
    <row r="1047558" s="113" customFormat="1" customHeight="1" spans="8:16373">
      <c r="H1047558" s="117"/>
      <c r="I1047558" s="118"/>
      <c r="J1047558" s="118"/>
      <c r="K1047558" s="118"/>
      <c r="L1047558" s="118"/>
      <c r="M1047558" s="118"/>
      <c r="N1047558" s="118"/>
      <c r="O1047558" s="118"/>
      <c r="XES1047558" s="1"/>
    </row>
    <row r="1047559" s="113" customFormat="1" customHeight="1" spans="8:16373">
      <c r="H1047559" s="117"/>
      <c r="I1047559" s="118"/>
      <c r="J1047559" s="118"/>
      <c r="K1047559" s="118"/>
      <c r="L1047559" s="118"/>
      <c r="M1047559" s="118"/>
      <c r="N1047559" s="118"/>
      <c r="O1047559" s="118"/>
      <c r="XES1047559" s="1"/>
    </row>
    <row r="1047560" s="113" customFormat="1" customHeight="1" spans="8:16373">
      <c r="H1047560" s="117"/>
      <c r="I1047560" s="118"/>
      <c r="J1047560" s="118"/>
      <c r="K1047560" s="118"/>
      <c r="L1047560" s="118"/>
      <c r="M1047560" s="118"/>
      <c r="N1047560" s="118"/>
      <c r="O1047560" s="118"/>
      <c r="XES1047560" s="1"/>
    </row>
    <row r="1047561" s="113" customFormat="1" customHeight="1" spans="8:16373">
      <c r="H1047561" s="117"/>
      <c r="I1047561" s="118"/>
      <c r="J1047561" s="118"/>
      <c r="K1047561" s="118"/>
      <c r="L1047561" s="118"/>
      <c r="M1047561" s="118"/>
      <c r="N1047561" s="118"/>
      <c r="O1047561" s="118"/>
      <c r="XES1047561" s="1"/>
    </row>
    <row r="1047562" s="113" customFormat="1" customHeight="1" spans="8:16373">
      <c r="H1047562" s="117"/>
      <c r="I1047562" s="118"/>
      <c r="J1047562" s="118"/>
      <c r="K1047562" s="118"/>
      <c r="L1047562" s="118"/>
      <c r="M1047562" s="118"/>
      <c r="N1047562" s="118"/>
      <c r="O1047562" s="118"/>
      <c r="XES1047562" s="1"/>
    </row>
    <row r="1047563" s="113" customFormat="1" customHeight="1" spans="8:16373">
      <c r="H1047563" s="117"/>
      <c r="I1047563" s="118"/>
      <c r="J1047563" s="118"/>
      <c r="K1047563" s="118"/>
      <c r="L1047563" s="118"/>
      <c r="M1047563" s="118"/>
      <c r="N1047563" s="118"/>
      <c r="O1047563" s="118"/>
      <c r="XES1047563" s="1"/>
    </row>
    <row r="1047564" s="113" customFormat="1" customHeight="1" spans="8:16373">
      <c r="H1047564" s="117"/>
      <c r="I1047564" s="118"/>
      <c r="J1047564" s="118"/>
      <c r="K1047564" s="118"/>
      <c r="L1047564" s="118"/>
      <c r="M1047564" s="118"/>
      <c r="N1047564" s="118"/>
      <c r="O1047564" s="118"/>
      <c r="XES1047564" s="1"/>
    </row>
    <row r="1047565" s="113" customFormat="1" customHeight="1" spans="8:16373">
      <c r="H1047565" s="117"/>
      <c r="I1047565" s="118"/>
      <c r="J1047565" s="118"/>
      <c r="K1047565" s="118"/>
      <c r="L1047565" s="118"/>
      <c r="M1047565" s="118"/>
      <c r="N1047565" s="118"/>
      <c r="O1047565" s="118"/>
      <c r="XES1047565" s="1"/>
    </row>
    <row r="1047566" s="113" customFormat="1" customHeight="1" spans="8:16373">
      <c r="H1047566" s="117"/>
      <c r="I1047566" s="118"/>
      <c r="J1047566" s="118"/>
      <c r="K1047566" s="118"/>
      <c r="L1047566" s="118"/>
      <c r="M1047566" s="118"/>
      <c r="N1047566" s="118"/>
      <c r="O1047566" s="118"/>
      <c r="XES1047566" s="1"/>
    </row>
    <row r="1047567" s="113" customFormat="1" customHeight="1" spans="8:16373">
      <c r="H1047567" s="117"/>
      <c r="I1047567" s="118"/>
      <c r="J1047567" s="118"/>
      <c r="K1047567" s="118"/>
      <c r="L1047567" s="118"/>
      <c r="M1047567" s="118"/>
      <c r="N1047567" s="118"/>
      <c r="O1047567" s="118"/>
      <c r="XES1047567" s="1"/>
    </row>
    <row r="1047568" s="113" customFormat="1" customHeight="1" spans="8:16373">
      <c r="H1047568" s="117"/>
      <c r="I1047568" s="118"/>
      <c r="J1047568" s="118"/>
      <c r="K1047568" s="118"/>
      <c r="L1047568" s="118"/>
      <c r="M1047568" s="118"/>
      <c r="N1047568" s="118"/>
      <c r="O1047568" s="118"/>
      <c r="XES1047568" s="1"/>
    </row>
    <row r="1047569" s="113" customFormat="1" customHeight="1" spans="8:16373">
      <c r="H1047569" s="117"/>
      <c r="I1047569" s="118"/>
      <c r="J1047569" s="118"/>
      <c r="K1047569" s="118"/>
      <c r="L1047569" s="118"/>
      <c r="M1047569" s="118"/>
      <c r="N1047569" s="118"/>
      <c r="O1047569" s="118"/>
      <c r="XES1047569" s="1"/>
    </row>
    <row r="1047570" s="113" customFormat="1" customHeight="1" spans="8:16373">
      <c r="H1047570" s="117"/>
      <c r="I1047570" s="118"/>
      <c r="J1047570" s="118"/>
      <c r="K1047570" s="118"/>
      <c r="L1047570" s="118"/>
      <c r="M1047570" s="118"/>
      <c r="N1047570" s="118"/>
      <c r="O1047570" s="118"/>
      <c r="XES1047570" s="1"/>
    </row>
    <row r="1047571" s="113" customFormat="1" customHeight="1" spans="8:16373">
      <c r="H1047571" s="117"/>
      <c r="I1047571" s="118"/>
      <c r="J1047571" s="118"/>
      <c r="K1047571" s="118"/>
      <c r="L1047571" s="118"/>
      <c r="M1047571" s="118"/>
      <c r="N1047571" s="118"/>
      <c r="O1047571" s="118"/>
      <c r="XES1047571" s="1"/>
    </row>
    <row r="1047572" s="113" customFormat="1" customHeight="1" spans="8:16373">
      <c r="H1047572" s="117"/>
      <c r="I1047572" s="118"/>
      <c r="J1047572" s="118"/>
      <c r="K1047572" s="118"/>
      <c r="L1047572" s="118"/>
      <c r="M1047572" s="118"/>
      <c r="N1047572" s="118"/>
      <c r="O1047572" s="118"/>
      <c r="XES1047572" s="1"/>
    </row>
    <row r="1047573" s="113" customFormat="1" customHeight="1" spans="8:16373">
      <c r="H1047573" s="117"/>
      <c r="I1047573" s="118"/>
      <c r="J1047573" s="118"/>
      <c r="K1047573" s="118"/>
      <c r="L1047573" s="118"/>
      <c r="M1047573" s="118"/>
      <c r="N1047573" s="118"/>
      <c r="O1047573" s="118"/>
      <c r="XES1047573" s="1"/>
    </row>
    <row r="1047574" s="113" customFormat="1" customHeight="1" spans="8:16373">
      <c r="H1047574" s="117"/>
      <c r="I1047574" s="118"/>
      <c r="J1047574" s="118"/>
      <c r="K1047574" s="118"/>
      <c r="L1047574" s="118"/>
      <c r="M1047574" s="118"/>
      <c r="N1047574" s="118"/>
      <c r="O1047574" s="118"/>
      <c r="XES1047574" s="1"/>
    </row>
    <row r="1047575" s="113" customFormat="1" customHeight="1" spans="8:16373">
      <c r="H1047575" s="117"/>
      <c r="I1047575" s="118"/>
      <c r="J1047575" s="118"/>
      <c r="K1047575" s="118"/>
      <c r="L1047575" s="118"/>
      <c r="M1047575" s="118"/>
      <c r="N1047575" s="118"/>
      <c r="O1047575" s="118"/>
      <c r="XES1047575" s="1"/>
    </row>
    <row r="1047576" s="113" customFormat="1" customHeight="1" spans="8:16373">
      <c r="H1047576" s="117"/>
      <c r="I1047576" s="118"/>
      <c r="J1047576" s="118"/>
      <c r="K1047576" s="118"/>
      <c r="L1047576" s="118"/>
      <c r="M1047576" s="118"/>
      <c r="N1047576" s="118"/>
      <c r="O1047576" s="118"/>
      <c r="XES1047576" s="1"/>
    </row>
    <row r="1047577" s="113" customFormat="1" customHeight="1" spans="8:16373">
      <c r="H1047577" s="117"/>
      <c r="I1047577" s="118"/>
      <c r="J1047577" s="118"/>
      <c r="K1047577" s="118"/>
      <c r="L1047577" s="118"/>
      <c r="M1047577" s="118"/>
      <c r="N1047577" s="118"/>
      <c r="O1047577" s="118"/>
      <c r="XES1047577" s="1"/>
    </row>
    <row r="1047578" s="113" customFormat="1" customHeight="1" spans="8:16373">
      <c r="H1047578" s="117"/>
      <c r="I1047578" s="118"/>
      <c r="J1047578" s="118"/>
      <c r="K1047578" s="118"/>
      <c r="L1047578" s="118"/>
      <c r="M1047578" s="118"/>
      <c r="N1047578" s="118"/>
      <c r="O1047578" s="118"/>
      <c r="XES1047578" s="1"/>
    </row>
    <row r="1047579" s="113" customFormat="1" customHeight="1" spans="8:16373">
      <c r="H1047579" s="117"/>
      <c r="I1047579" s="118"/>
      <c r="J1047579" s="118"/>
      <c r="K1047579" s="118"/>
      <c r="L1047579" s="118"/>
      <c r="M1047579" s="118"/>
      <c r="N1047579" s="118"/>
      <c r="O1047579" s="118"/>
      <c r="XES1047579" s="1"/>
    </row>
    <row r="1047580" s="113" customFormat="1" customHeight="1" spans="8:16373">
      <c r="H1047580" s="117"/>
      <c r="I1047580" s="118"/>
      <c r="J1047580" s="118"/>
      <c r="K1047580" s="118"/>
      <c r="L1047580" s="118"/>
      <c r="M1047580" s="118"/>
      <c r="N1047580" s="118"/>
      <c r="O1047580" s="118"/>
      <c r="XES1047580" s="1"/>
    </row>
    <row r="1047581" s="113" customFormat="1" customHeight="1" spans="8:16373">
      <c r="H1047581" s="117"/>
      <c r="I1047581" s="118"/>
      <c r="J1047581" s="118"/>
      <c r="K1047581" s="118"/>
      <c r="L1047581" s="118"/>
      <c r="M1047581" s="118"/>
      <c r="N1047581" s="118"/>
      <c r="O1047581" s="118"/>
      <c r="XES1047581" s="1"/>
    </row>
    <row r="1047582" s="113" customFormat="1" customHeight="1" spans="8:16373">
      <c r="H1047582" s="117"/>
      <c r="I1047582" s="118"/>
      <c r="J1047582" s="118"/>
      <c r="K1047582" s="118"/>
      <c r="L1047582" s="118"/>
      <c r="M1047582" s="118"/>
      <c r="N1047582" s="118"/>
      <c r="O1047582" s="118"/>
      <c r="XES1047582" s="1"/>
    </row>
    <row r="1047583" s="113" customFormat="1" customHeight="1" spans="8:16373">
      <c r="H1047583" s="117"/>
      <c r="I1047583" s="118"/>
      <c r="J1047583" s="118"/>
      <c r="K1047583" s="118"/>
      <c r="L1047583" s="118"/>
      <c r="M1047583" s="118"/>
      <c r="N1047583" s="118"/>
      <c r="O1047583" s="118"/>
      <c r="XES1047583" s="1"/>
    </row>
    <row r="1047584" s="113" customFormat="1" customHeight="1" spans="8:16373">
      <c r="H1047584" s="117"/>
      <c r="I1047584" s="118"/>
      <c r="J1047584" s="118"/>
      <c r="K1047584" s="118"/>
      <c r="L1047584" s="118"/>
      <c r="M1047584" s="118"/>
      <c r="N1047584" s="118"/>
      <c r="O1047584" s="118"/>
      <c r="XES1047584" s="1"/>
    </row>
    <row r="1047585" s="113" customFormat="1" customHeight="1" spans="8:16373">
      <c r="H1047585" s="117"/>
      <c r="I1047585" s="118"/>
      <c r="J1047585" s="118"/>
      <c r="K1047585" s="118"/>
      <c r="L1047585" s="118"/>
      <c r="M1047585" s="118"/>
      <c r="N1047585" s="118"/>
      <c r="O1047585" s="118"/>
      <c r="XES1047585" s="1"/>
    </row>
    <row r="1047586" s="113" customFormat="1" customHeight="1" spans="8:16373">
      <c r="H1047586" s="117"/>
      <c r="I1047586" s="118"/>
      <c r="J1047586" s="118"/>
      <c r="K1047586" s="118"/>
      <c r="L1047586" s="118"/>
      <c r="M1047586" s="118"/>
      <c r="N1047586" s="118"/>
      <c r="O1047586" s="118"/>
      <c r="XES1047586" s="1"/>
    </row>
    <row r="1047587" s="113" customFormat="1" customHeight="1" spans="8:16373">
      <c r="H1047587" s="117"/>
      <c r="I1047587" s="118"/>
      <c r="J1047587" s="118"/>
      <c r="K1047587" s="118"/>
      <c r="L1047587" s="118"/>
      <c r="M1047587" s="118"/>
      <c r="N1047587" s="118"/>
      <c r="O1047587" s="118"/>
      <c r="XES1047587" s="1"/>
    </row>
    <row r="1047588" s="113" customFormat="1" customHeight="1" spans="8:16373">
      <c r="H1047588" s="117"/>
      <c r="I1047588" s="118"/>
      <c r="J1047588" s="118"/>
      <c r="K1047588" s="118"/>
      <c r="L1047588" s="118"/>
      <c r="M1047588" s="118"/>
      <c r="N1047588" s="118"/>
      <c r="O1047588" s="118"/>
      <c r="XES1047588" s="1"/>
    </row>
    <row r="1047589" s="113" customFormat="1" customHeight="1" spans="8:16373">
      <c r="H1047589" s="117"/>
      <c r="I1047589" s="118"/>
      <c r="J1047589" s="118"/>
      <c r="K1047589" s="118"/>
      <c r="L1047589" s="118"/>
      <c r="M1047589" s="118"/>
      <c r="N1047589" s="118"/>
      <c r="O1047589" s="118"/>
      <c r="XES1047589" s="1"/>
    </row>
    <row r="1047590" s="113" customFormat="1" customHeight="1" spans="8:16373">
      <c r="H1047590" s="117"/>
      <c r="I1047590" s="118"/>
      <c r="J1047590" s="118"/>
      <c r="K1047590" s="118"/>
      <c r="L1047590" s="118"/>
      <c r="M1047590" s="118"/>
      <c r="N1047590" s="118"/>
      <c r="O1047590" s="118"/>
      <c r="XES1047590" s="1"/>
    </row>
    <row r="1047591" s="113" customFormat="1" customHeight="1" spans="8:16373">
      <c r="H1047591" s="117"/>
      <c r="I1047591" s="118"/>
      <c r="J1047591" s="118"/>
      <c r="K1047591" s="118"/>
      <c r="L1047591" s="118"/>
      <c r="M1047591" s="118"/>
      <c r="N1047591" s="118"/>
      <c r="O1047591" s="118"/>
      <c r="XES1047591" s="1"/>
    </row>
    <row r="1047592" s="113" customFormat="1" customHeight="1" spans="8:16373">
      <c r="H1047592" s="117"/>
      <c r="I1047592" s="118"/>
      <c r="J1047592" s="118"/>
      <c r="K1047592" s="118"/>
      <c r="L1047592" s="118"/>
      <c r="M1047592" s="118"/>
      <c r="N1047592" s="118"/>
      <c r="O1047592" s="118"/>
      <c r="XES1047592" s="1"/>
    </row>
    <row r="1047593" s="113" customFormat="1" customHeight="1" spans="8:16373">
      <c r="H1047593" s="117"/>
      <c r="I1047593" s="118"/>
      <c r="J1047593" s="118"/>
      <c r="K1047593" s="118"/>
      <c r="L1047593" s="118"/>
      <c r="M1047593" s="118"/>
      <c r="N1047593" s="118"/>
      <c r="O1047593" s="118"/>
      <c r="XES1047593" s="1"/>
    </row>
    <row r="1047594" s="113" customFormat="1" customHeight="1" spans="8:16373">
      <c r="H1047594" s="117"/>
      <c r="I1047594" s="118"/>
      <c r="J1047594" s="118"/>
      <c r="K1047594" s="118"/>
      <c r="L1047594" s="118"/>
      <c r="M1047594" s="118"/>
      <c r="N1047594" s="118"/>
      <c r="O1047594" s="118"/>
      <c r="XES1047594" s="1"/>
    </row>
    <row r="1047595" s="113" customFormat="1" customHeight="1" spans="8:16373">
      <c r="H1047595" s="117"/>
      <c r="I1047595" s="118"/>
      <c r="J1047595" s="118"/>
      <c r="K1047595" s="118"/>
      <c r="L1047595" s="118"/>
      <c r="M1047595" s="118"/>
      <c r="N1047595" s="118"/>
      <c r="O1047595" s="118"/>
      <c r="XES1047595" s="1"/>
    </row>
    <row r="1047596" s="113" customFormat="1" customHeight="1" spans="8:16373">
      <c r="H1047596" s="117"/>
      <c r="I1047596" s="118"/>
      <c r="J1047596" s="118"/>
      <c r="K1047596" s="118"/>
      <c r="L1047596" s="118"/>
      <c r="M1047596" s="118"/>
      <c r="N1047596" s="118"/>
      <c r="O1047596" s="118"/>
      <c r="XES1047596" s="1"/>
    </row>
    <row r="1047597" s="113" customFormat="1" customHeight="1" spans="8:16373">
      <c r="H1047597" s="117"/>
      <c r="I1047597" s="118"/>
      <c r="J1047597" s="118"/>
      <c r="K1047597" s="118"/>
      <c r="L1047597" s="118"/>
      <c r="M1047597" s="118"/>
      <c r="N1047597" s="118"/>
      <c r="O1047597" s="118"/>
      <c r="XES1047597" s="1"/>
    </row>
    <row r="1047598" s="113" customFormat="1" customHeight="1" spans="8:16373">
      <c r="H1047598" s="117"/>
      <c r="I1047598" s="118"/>
      <c r="J1047598" s="118"/>
      <c r="K1047598" s="118"/>
      <c r="L1047598" s="118"/>
      <c r="M1047598" s="118"/>
      <c r="N1047598" s="118"/>
      <c r="O1047598" s="118"/>
      <c r="XES1047598" s="1"/>
    </row>
    <row r="1047599" s="113" customFormat="1" customHeight="1" spans="8:16373">
      <c r="H1047599" s="117"/>
      <c r="I1047599" s="118"/>
      <c r="J1047599" s="118"/>
      <c r="K1047599" s="118"/>
      <c r="L1047599" s="118"/>
      <c r="M1047599" s="118"/>
      <c r="N1047599" s="118"/>
      <c r="O1047599" s="118"/>
      <c r="XES1047599" s="1"/>
    </row>
    <row r="1047600" s="113" customFormat="1" customHeight="1" spans="8:16373">
      <c r="H1047600" s="117"/>
      <c r="I1047600" s="118"/>
      <c r="J1047600" s="118"/>
      <c r="K1047600" s="118"/>
      <c r="L1047600" s="118"/>
      <c r="M1047600" s="118"/>
      <c r="N1047600" s="118"/>
      <c r="O1047600" s="118"/>
      <c r="XES1047600" s="1"/>
    </row>
    <row r="1047601" s="113" customFormat="1" customHeight="1" spans="8:16373">
      <c r="H1047601" s="117"/>
      <c r="I1047601" s="118"/>
      <c r="J1047601" s="118"/>
      <c r="K1047601" s="118"/>
      <c r="L1047601" s="118"/>
      <c r="M1047601" s="118"/>
      <c r="N1047601" s="118"/>
      <c r="O1047601" s="118"/>
      <c r="XES1047601" s="1"/>
    </row>
    <row r="1047602" s="113" customFormat="1" customHeight="1" spans="8:16373">
      <c r="H1047602" s="117"/>
      <c r="I1047602" s="118"/>
      <c r="J1047602" s="118"/>
      <c r="K1047602" s="118"/>
      <c r="L1047602" s="118"/>
      <c r="M1047602" s="118"/>
      <c r="N1047602" s="118"/>
      <c r="O1047602" s="118"/>
      <c r="XES1047602" s="1"/>
    </row>
    <row r="1047603" s="113" customFormat="1" customHeight="1" spans="8:16373">
      <c r="H1047603" s="117"/>
      <c r="I1047603" s="118"/>
      <c r="J1047603" s="118"/>
      <c r="K1047603" s="118"/>
      <c r="L1047603" s="118"/>
      <c r="M1047603" s="118"/>
      <c r="N1047603" s="118"/>
      <c r="O1047603" s="118"/>
      <c r="XES1047603" s="1"/>
    </row>
    <row r="1047604" s="113" customFormat="1" customHeight="1" spans="8:16373">
      <c r="H1047604" s="117"/>
      <c r="I1047604" s="118"/>
      <c r="J1047604" s="118"/>
      <c r="K1047604" s="118"/>
      <c r="L1047604" s="118"/>
      <c r="M1047604" s="118"/>
      <c r="N1047604" s="118"/>
      <c r="O1047604" s="118"/>
      <c r="XES1047604" s="1"/>
    </row>
    <row r="1047605" s="113" customFormat="1" customHeight="1" spans="8:16373">
      <c r="H1047605" s="117"/>
      <c r="I1047605" s="118"/>
      <c r="J1047605" s="118"/>
      <c r="K1047605" s="118"/>
      <c r="L1047605" s="118"/>
      <c r="M1047605" s="118"/>
      <c r="N1047605" s="118"/>
      <c r="O1047605" s="118"/>
      <c r="XES1047605" s="1"/>
    </row>
    <row r="1047606" s="113" customFormat="1" customHeight="1" spans="8:16373">
      <c r="H1047606" s="117"/>
      <c r="I1047606" s="118"/>
      <c r="J1047606" s="118"/>
      <c r="K1047606" s="118"/>
      <c r="L1047606" s="118"/>
      <c r="M1047606" s="118"/>
      <c r="N1047606" s="118"/>
      <c r="O1047606" s="118"/>
      <c r="XES1047606" s="1"/>
    </row>
    <row r="1047607" s="113" customFormat="1" customHeight="1" spans="8:16373">
      <c r="H1047607" s="117"/>
      <c r="I1047607" s="118"/>
      <c r="J1047607" s="118"/>
      <c r="K1047607" s="118"/>
      <c r="L1047607" s="118"/>
      <c r="M1047607" s="118"/>
      <c r="N1047607" s="118"/>
      <c r="O1047607" s="118"/>
      <c r="XES1047607" s="1"/>
    </row>
    <row r="1047608" s="113" customFormat="1" customHeight="1" spans="8:16373">
      <c r="H1047608" s="117"/>
      <c r="I1047608" s="118"/>
      <c r="J1047608" s="118"/>
      <c r="K1047608" s="118"/>
      <c r="L1047608" s="118"/>
      <c r="M1047608" s="118"/>
      <c r="N1047608" s="118"/>
      <c r="O1047608" s="118"/>
      <c r="XES1047608" s="1"/>
    </row>
    <row r="1047609" s="113" customFormat="1" customHeight="1" spans="8:16373">
      <c r="H1047609" s="117"/>
      <c r="I1047609" s="118"/>
      <c r="J1047609" s="118"/>
      <c r="K1047609" s="118"/>
      <c r="L1047609" s="118"/>
      <c r="M1047609" s="118"/>
      <c r="N1047609" s="118"/>
      <c r="O1047609" s="118"/>
      <c r="XES1047609" s="1"/>
    </row>
    <row r="1047610" s="113" customFormat="1" customHeight="1" spans="8:16373">
      <c r="H1047610" s="117"/>
      <c r="I1047610" s="118"/>
      <c r="J1047610" s="118"/>
      <c r="K1047610" s="118"/>
      <c r="L1047610" s="118"/>
      <c r="M1047610" s="118"/>
      <c r="N1047610" s="118"/>
      <c r="O1047610" s="118"/>
      <c r="XES1047610" s="1"/>
    </row>
    <row r="1047611" s="113" customFormat="1" customHeight="1" spans="8:16373">
      <c r="H1047611" s="117"/>
      <c r="I1047611" s="118"/>
      <c r="J1047611" s="118"/>
      <c r="K1047611" s="118"/>
      <c r="L1047611" s="118"/>
      <c r="M1047611" s="118"/>
      <c r="N1047611" s="118"/>
      <c r="O1047611" s="118"/>
      <c r="XES1047611" s="1"/>
    </row>
    <row r="1047612" s="113" customFormat="1" customHeight="1" spans="8:16373">
      <c r="H1047612" s="117"/>
      <c r="I1047612" s="118"/>
      <c r="J1047612" s="118"/>
      <c r="K1047612" s="118"/>
      <c r="L1047612" s="118"/>
      <c r="M1047612" s="118"/>
      <c r="N1047612" s="118"/>
      <c r="O1047612" s="118"/>
      <c r="XES1047612" s="1"/>
    </row>
    <row r="1047613" s="113" customFormat="1" customHeight="1" spans="8:16373">
      <c r="H1047613" s="117"/>
      <c r="I1047613" s="118"/>
      <c r="J1047613" s="118"/>
      <c r="K1047613" s="118"/>
      <c r="L1047613" s="118"/>
      <c r="M1047613" s="118"/>
      <c r="N1047613" s="118"/>
      <c r="O1047613" s="118"/>
      <c r="XES1047613" s="1"/>
    </row>
    <row r="1047614" s="113" customFormat="1" customHeight="1" spans="8:16373">
      <c r="H1047614" s="117"/>
      <c r="I1047614" s="118"/>
      <c r="J1047614" s="118"/>
      <c r="K1047614" s="118"/>
      <c r="L1047614" s="118"/>
      <c r="M1047614" s="118"/>
      <c r="N1047614" s="118"/>
      <c r="O1047614" s="118"/>
      <c r="XES1047614" s="1"/>
    </row>
    <row r="1047615" s="113" customFormat="1" customHeight="1" spans="8:16373">
      <c r="H1047615" s="117"/>
      <c r="I1047615" s="118"/>
      <c r="J1047615" s="118"/>
      <c r="K1047615" s="118"/>
      <c r="L1047615" s="118"/>
      <c r="M1047615" s="118"/>
      <c r="N1047615" s="118"/>
      <c r="O1047615" s="118"/>
      <c r="XES1047615" s="1"/>
    </row>
    <row r="1047616" s="113" customFormat="1" customHeight="1" spans="8:16373">
      <c r="H1047616" s="117"/>
      <c r="I1047616" s="118"/>
      <c r="J1047616" s="118"/>
      <c r="K1047616" s="118"/>
      <c r="L1047616" s="118"/>
      <c r="M1047616" s="118"/>
      <c r="N1047616" s="118"/>
      <c r="O1047616" s="118"/>
      <c r="XES1047616" s="1"/>
    </row>
    <row r="1047617" s="113" customFormat="1" customHeight="1" spans="8:16373">
      <c r="H1047617" s="117"/>
      <c r="I1047617" s="118"/>
      <c r="J1047617" s="118"/>
      <c r="K1047617" s="118"/>
      <c r="L1047617" s="118"/>
      <c r="M1047617" s="118"/>
      <c r="N1047617" s="118"/>
      <c r="O1047617" s="118"/>
      <c r="XES1047617" s="1"/>
    </row>
    <row r="1047618" s="113" customFormat="1" customHeight="1" spans="8:16373">
      <c r="H1047618" s="117"/>
      <c r="I1047618" s="118"/>
      <c r="J1047618" s="118"/>
      <c r="K1047618" s="118"/>
      <c r="L1047618" s="118"/>
      <c r="M1047618" s="118"/>
      <c r="N1047618" s="118"/>
      <c r="O1047618" s="118"/>
      <c r="XES1047618" s="1"/>
    </row>
    <row r="1047619" s="113" customFormat="1" customHeight="1" spans="8:16373">
      <c r="H1047619" s="117"/>
      <c r="I1047619" s="118"/>
      <c r="J1047619" s="118"/>
      <c r="K1047619" s="118"/>
      <c r="L1047619" s="118"/>
      <c r="M1047619" s="118"/>
      <c r="N1047619" s="118"/>
      <c r="O1047619" s="118"/>
      <c r="XES1047619" s="1"/>
    </row>
    <row r="1047620" s="113" customFormat="1" customHeight="1" spans="8:16373">
      <c r="H1047620" s="117"/>
      <c r="I1047620" s="118"/>
      <c r="J1047620" s="118"/>
      <c r="K1047620" s="118"/>
      <c r="L1047620" s="118"/>
      <c r="M1047620" s="118"/>
      <c r="N1047620" s="118"/>
      <c r="O1047620" s="118"/>
      <c r="XES1047620" s="1"/>
    </row>
    <row r="1047621" s="113" customFormat="1" customHeight="1" spans="8:16373">
      <c r="H1047621" s="117"/>
      <c r="I1047621" s="118"/>
      <c r="J1047621" s="118"/>
      <c r="K1047621" s="118"/>
      <c r="L1047621" s="118"/>
      <c r="M1047621" s="118"/>
      <c r="N1047621" s="118"/>
      <c r="O1047621" s="118"/>
      <c r="XES1047621" s="1"/>
    </row>
    <row r="1047622" s="113" customFormat="1" customHeight="1" spans="8:16373">
      <c r="H1047622" s="117"/>
      <c r="I1047622" s="118"/>
      <c r="J1047622" s="118"/>
      <c r="K1047622" s="118"/>
      <c r="L1047622" s="118"/>
      <c r="M1047622" s="118"/>
      <c r="N1047622" s="118"/>
      <c r="O1047622" s="118"/>
      <c r="XES1047622" s="1"/>
    </row>
    <row r="1047623" s="113" customFormat="1" customHeight="1" spans="8:16373">
      <c r="H1047623" s="117"/>
      <c r="I1047623" s="118"/>
      <c r="J1047623" s="118"/>
      <c r="K1047623" s="118"/>
      <c r="L1047623" s="118"/>
      <c r="M1047623" s="118"/>
      <c r="N1047623" s="118"/>
      <c r="O1047623" s="118"/>
      <c r="XES1047623" s="1"/>
    </row>
    <row r="1047624" s="113" customFormat="1" customHeight="1" spans="8:16373">
      <c r="H1047624" s="117"/>
      <c r="I1047624" s="118"/>
      <c r="J1047624" s="118"/>
      <c r="K1047624" s="118"/>
      <c r="L1047624" s="118"/>
      <c r="M1047624" s="118"/>
      <c r="N1047624" s="118"/>
      <c r="O1047624" s="118"/>
      <c r="XES1047624" s="1"/>
    </row>
    <row r="1047625" s="113" customFormat="1" customHeight="1" spans="8:16373">
      <c r="H1047625" s="117"/>
      <c r="I1047625" s="118"/>
      <c r="J1047625" s="118"/>
      <c r="K1047625" s="118"/>
      <c r="L1047625" s="118"/>
      <c r="M1047625" s="118"/>
      <c r="N1047625" s="118"/>
      <c r="O1047625" s="118"/>
      <c r="XES1047625" s="1"/>
    </row>
    <row r="1047626" s="113" customFormat="1" customHeight="1" spans="8:16373">
      <c r="H1047626" s="117"/>
      <c r="I1047626" s="118"/>
      <c r="J1047626" s="118"/>
      <c r="K1047626" s="118"/>
      <c r="L1047626" s="118"/>
      <c r="M1047626" s="118"/>
      <c r="N1047626" s="118"/>
      <c r="O1047626" s="118"/>
      <c r="XES1047626" s="1"/>
    </row>
    <row r="1047627" s="113" customFormat="1" customHeight="1" spans="8:16373">
      <c r="H1047627" s="117"/>
      <c r="I1047627" s="118"/>
      <c r="J1047627" s="118"/>
      <c r="K1047627" s="118"/>
      <c r="L1047627" s="118"/>
      <c r="M1047627" s="118"/>
      <c r="N1047627" s="118"/>
      <c r="O1047627" s="118"/>
      <c r="XES1047627" s="1"/>
    </row>
    <row r="1047628" s="113" customFormat="1" customHeight="1" spans="8:16373">
      <c r="H1047628" s="117"/>
      <c r="I1047628" s="118"/>
      <c r="J1047628" s="118"/>
      <c r="K1047628" s="118"/>
      <c r="L1047628" s="118"/>
      <c r="M1047628" s="118"/>
      <c r="N1047628" s="118"/>
      <c r="O1047628" s="118"/>
      <c r="XES1047628" s="1"/>
    </row>
    <row r="1047629" s="113" customFormat="1" customHeight="1" spans="8:16373">
      <c r="H1047629" s="117"/>
      <c r="I1047629" s="118"/>
      <c r="J1047629" s="118"/>
      <c r="K1047629" s="118"/>
      <c r="L1047629" s="118"/>
      <c r="M1047629" s="118"/>
      <c r="N1047629" s="118"/>
      <c r="O1047629" s="118"/>
      <c r="XES1047629" s="1"/>
    </row>
    <row r="1047630" s="113" customFormat="1" customHeight="1" spans="8:16373">
      <c r="H1047630" s="117"/>
      <c r="I1047630" s="118"/>
      <c r="J1047630" s="118"/>
      <c r="K1047630" s="118"/>
      <c r="L1047630" s="118"/>
      <c r="M1047630" s="118"/>
      <c r="N1047630" s="118"/>
      <c r="O1047630" s="118"/>
      <c r="XES1047630" s="1"/>
    </row>
    <row r="1047631" s="113" customFormat="1" customHeight="1" spans="8:16373">
      <c r="H1047631" s="117"/>
      <c r="I1047631" s="118"/>
      <c r="J1047631" s="118"/>
      <c r="K1047631" s="118"/>
      <c r="L1047631" s="118"/>
      <c r="M1047631" s="118"/>
      <c r="N1047631" s="118"/>
      <c r="O1047631" s="118"/>
      <c r="XES1047631" s="1"/>
    </row>
    <row r="1047632" s="113" customFormat="1" customHeight="1" spans="8:16373">
      <c r="H1047632" s="117"/>
      <c r="I1047632" s="118"/>
      <c r="J1047632" s="118"/>
      <c r="K1047632" s="118"/>
      <c r="L1047632" s="118"/>
      <c r="M1047632" s="118"/>
      <c r="N1047632" s="118"/>
      <c r="O1047632" s="118"/>
      <c r="XES1047632" s="1"/>
    </row>
    <row r="1047633" s="113" customFormat="1" customHeight="1" spans="8:16373">
      <c r="H1047633" s="117"/>
      <c r="I1047633" s="118"/>
      <c r="J1047633" s="118"/>
      <c r="K1047633" s="118"/>
      <c r="L1047633" s="118"/>
      <c r="M1047633" s="118"/>
      <c r="N1047633" s="118"/>
      <c r="O1047633" s="118"/>
      <c r="XES1047633" s="1"/>
    </row>
    <row r="1047634" s="113" customFormat="1" customHeight="1" spans="8:16373">
      <c r="H1047634" s="117"/>
      <c r="I1047634" s="118"/>
      <c r="J1047634" s="118"/>
      <c r="K1047634" s="118"/>
      <c r="L1047634" s="118"/>
      <c r="M1047634" s="118"/>
      <c r="N1047634" s="118"/>
      <c r="O1047634" s="118"/>
      <c r="XES1047634" s="1"/>
    </row>
    <row r="1047635" s="113" customFormat="1" customHeight="1" spans="8:16373">
      <c r="H1047635" s="117"/>
      <c r="I1047635" s="118"/>
      <c r="J1047635" s="118"/>
      <c r="K1047635" s="118"/>
      <c r="L1047635" s="118"/>
      <c r="M1047635" s="118"/>
      <c r="N1047635" s="118"/>
      <c r="O1047635" s="118"/>
      <c r="XES1047635" s="1"/>
    </row>
    <row r="1047636" s="113" customFormat="1" customHeight="1" spans="8:16373">
      <c r="H1047636" s="117"/>
      <c r="I1047636" s="118"/>
      <c r="J1047636" s="118"/>
      <c r="K1047636" s="118"/>
      <c r="L1047636" s="118"/>
      <c r="M1047636" s="118"/>
      <c r="N1047636" s="118"/>
      <c r="O1047636" s="118"/>
      <c r="XES1047636" s="1"/>
    </row>
    <row r="1047637" s="113" customFormat="1" customHeight="1" spans="8:16373">
      <c r="H1047637" s="117"/>
      <c r="I1047637" s="118"/>
      <c r="J1047637" s="118"/>
      <c r="K1047637" s="118"/>
      <c r="L1047637" s="118"/>
      <c r="M1047637" s="118"/>
      <c r="N1047637" s="118"/>
      <c r="O1047637" s="118"/>
      <c r="XES1047637" s="1"/>
    </row>
    <row r="1047638" s="113" customFormat="1" customHeight="1" spans="8:16373">
      <c r="H1047638" s="117"/>
      <c r="I1047638" s="118"/>
      <c r="J1047638" s="118"/>
      <c r="K1047638" s="118"/>
      <c r="L1047638" s="118"/>
      <c r="M1047638" s="118"/>
      <c r="N1047638" s="118"/>
      <c r="O1047638" s="118"/>
      <c r="XES1047638" s="1"/>
    </row>
    <row r="1047639" s="113" customFormat="1" customHeight="1" spans="8:16373">
      <c r="H1047639" s="117"/>
      <c r="I1047639" s="118"/>
      <c r="J1047639" s="118"/>
      <c r="K1047639" s="118"/>
      <c r="L1047639" s="118"/>
      <c r="M1047639" s="118"/>
      <c r="N1047639" s="118"/>
      <c r="O1047639" s="118"/>
      <c r="XES1047639" s="1"/>
    </row>
    <row r="1047640" s="113" customFormat="1" customHeight="1" spans="8:16373">
      <c r="H1047640" s="117"/>
      <c r="I1047640" s="118"/>
      <c r="J1047640" s="118"/>
      <c r="K1047640" s="118"/>
      <c r="L1047640" s="118"/>
      <c r="M1047640" s="118"/>
      <c r="N1047640" s="118"/>
      <c r="O1047640" s="118"/>
      <c r="XES1047640" s="1"/>
    </row>
    <row r="1047641" s="113" customFormat="1" customHeight="1" spans="8:16373">
      <c r="H1047641" s="117"/>
      <c r="I1047641" s="118"/>
      <c r="J1047641" s="118"/>
      <c r="K1047641" s="118"/>
      <c r="L1047641" s="118"/>
      <c r="M1047641" s="118"/>
      <c r="N1047641" s="118"/>
      <c r="O1047641" s="118"/>
      <c r="XES1047641" s="1"/>
    </row>
    <row r="1047642" s="113" customFormat="1" customHeight="1" spans="8:16373">
      <c r="H1047642" s="117"/>
      <c r="I1047642" s="118"/>
      <c r="J1047642" s="118"/>
      <c r="K1047642" s="118"/>
      <c r="L1047642" s="118"/>
      <c r="M1047642" s="118"/>
      <c r="N1047642" s="118"/>
      <c r="O1047642" s="118"/>
      <c r="XES1047642" s="1"/>
    </row>
    <row r="1047643" s="113" customFormat="1" customHeight="1" spans="8:16373">
      <c r="H1047643" s="117"/>
      <c r="I1047643" s="118"/>
      <c r="J1047643" s="118"/>
      <c r="K1047643" s="118"/>
      <c r="L1047643" s="118"/>
      <c r="M1047643" s="118"/>
      <c r="N1047643" s="118"/>
      <c r="O1047643" s="118"/>
      <c r="XES1047643" s="1"/>
    </row>
    <row r="1047644" s="113" customFormat="1" customHeight="1" spans="8:16373">
      <c r="H1047644" s="117"/>
      <c r="I1047644" s="118"/>
      <c r="J1047644" s="118"/>
      <c r="K1047644" s="118"/>
      <c r="L1047644" s="118"/>
      <c r="M1047644" s="118"/>
      <c r="N1047644" s="118"/>
      <c r="O1047644" s="118"/>
      <c r="XES1047644" s="1"/>
    </row>
    <row r="1047645" s="113" customFormat="1" customHeight="1" spans="8:16373">
      <c r="H1047645" s="117"/>
      <c r="I1047645" s="118"/>
      <c r="J1047645" s="118"/>
      <c r="K1047645" s="118"/>
      <c r="L1047645" s="118"/>
      <c r="M1047645" s="118"/>
      <c r="N1047645" s="118"/>
      <c r="O1047645" s="118"/>
      <c r="XES1047645" s="1"/>
    </row>
    <row r="1047646" s="113" customFormat="1" customHeight="1" spans="8:16373">
      <c r="H1047646" s="117"/>
      <c r="I1047646" s="118"/>
      <c r="J1047646" s="118"/>
      <c r="K1047646" s="118"/>
      <c r="L1047646" s="118"/>
      <c r="M1047646" s="118"/>
      <c r="N1047646" s="118"/>
      <c r="O1047646" s="118"/>
      <c r="XES1047646" s="1"/>
    </row>
    <row r="1047647" s="113" customFormat="1" customHeight="1" spans="8:16373">
      <c r="H1047647" s="117"/>
      <c r="I1047647" s="118"/>
      <c r="J1047647" s="118"/>
      <c r="K1047647" s="118"/>
      <c r="L1047647" s="118"/>
      <c r="M1047647" s="118"/>
      <c r="N1047647" s="118"/>
      <c r="O1047647" s="118"/>
      <c r="XES1047647" s="1"/>
    </row>
    <row r="1047648" s="113" customFormat="1" customHeight="1" spans="8:16373">
      <c r="H1047648" s="117"/>
      <c r="I1047648" s="118"/>
      <c r="J1047648" s="118"/>
      <c r="K1047648" s="118"/>
      <c r="L1047648" s="118"/>
      <c r="M1047648" s="118"/>
      <c r="N1047648" s="118"/>
      <c r="O1047648" s="118"/>
      <c r="XES1047648" s="1"/>
    </row>
    <row r="1047649" s="113" customFormat="1" customHeight="1" spans="8:16373">
      <c r="H1047649" s="117"/>
      <c r="I1047649" s="118"/>
      <c r="J1047649" s="118"/>
      <c r="K1047649" s="118"/>
      <c r="L1047649" s="118"/>
      <c r="M1047649" s="118"/>
      <c r="N1047649" s="118"/>
      <c r="O1047649" s="118"/>
      <c r="XES1047649" s="1"/>
    </row>
    <row r="1047650" s="113" customFormat="1" customHeight="1" spans="8:16373">
      <c r="H1047650" s="117"/>
      <c r="I1047650" s="118"/>
      <c r="J1047650" s="118"/>
      <c r="K1047650" s="118"/>
      <c r="L1047650" s="118"/>
      <c r="M1047650" s="118"/>
      <c r="N1047650" s="118"/>
      <c r="O1047650" s="118"/>
      <c r="XES1047650" s="1"/>
    </row>
    <row r="1047651" s="113" customFormat="1" customHeight="1" spans="8:16373">
      <c r="H1047651" s="117"/>
      <c r="I1047651" s="118"/>
      <c r="J1047651" s="118"/>
      <c r="K1047651" s="118"/>
      <c r="L1047651" s="118"/>
      <c r="M1047651" s="118"/>
      <c r="N1047651" s="118"/>
      <c r="O1047651" s="118"/>
      <c r="XES1047651" s="1"/>
    </row>
    <row r="1047652" s="113" customFormat="1" customHeight="1" spans="8:16373">
      <c r="H1047652" s="117"/>
      <c r="I1047652" s="118"/>
      <c r="J1047652" s="118"/>
      <c r="K1047652" s="118"/>
      <c r="L1047652" s="118"/>
      <c r="M1047652" s="118"/>
      <c r="N1047652" s="118"/>
      <c r="O1047652" s="118"/>
      <c r="XES1047652" s="1"/>
    </row>
    <row r="1047653" s="113" customFormat="1" customHeight="1" spans="8:16373">
      <c r="H1047653" s="117"/>
      <c r="I1047653" s="118"/>
      <c r="J1047653" s="118"/>
      <c r="K1047653" s="118"/>
      <c r="L1047653" s="118"/>
      <c r="M1047653" s="118"/>
      <c r="N1047653" s="118"/>
      <c r="O1047653" s="118"/>
      <c r="XES1047653" s="1"/>
    </row>
    <row r="1047654" s="113" customFormat="1" customHeight="1" spans="8:16373">
      <c r="H1047654" s="117"/>
      <c r="I1047654" s="118"/>
      <c r="J1047654" s="118"/>
      <c r="K1047654" s="118"/>
      <c r="L1047654" s="118"/>
      <c r="M1047654" s="118"/>
      <c r="N1047654" s="118"/>
      <c r="O1047654" s="118"/>
      <c r="XES1047654" s="1"/>
    </row>
    <row r="1047655" s="113" customFormat="1" customHeight="1" spans="8:16373">
      <c r="H1047655" s="117"/>
      <c r="I1047655" s="118"/>
      <c r="J1047655" s="118"/>
      <c r="K1047655" s="118"/>
      <c r="L1047655" s="118"/>
      <c r="M1047655" s="118"/>
      <c r="N1047655" s="118"/>
      <c r="O1047655" s="118"/>
      <c r="XES1047655" s="1"/>
    </row>
    <row r="1047656" s="113" customFormat="1" customHeight="1" spans="8:16373">
      <c r="H1047656" s="117"/>
      <c r="I1047656" s="118"/>
      <c r="J1047656" s="118"/>
      <c r="K1047656" s="118"/>
      <c r="L1047656" s="118"/>
      <c r="M1047656" s="118"/>
      <c r="N1047656" s="118"/>
      <c r="O1047656" s="118"/>
      <c r="XES1047656" s="1"/>
    </row>
    <row r="1047657" s="113" customFormat="1" customHeight="1" spans="8:16373">
      <c r="H1047657" s="117"/>
      <c r="I1047657" s="118"/>
      <c r="J1047657" s="118"/>
      <c r="K1047657" s="118"/>
      <c r="L1047657" s="118"/>
      <c r="M1047657" s="118"/>
      <c r="N1047657" s="118"/>
      <c r="O1047657" s="118"/>
      <c r="XES1047657" s="1"/>
    </row>
    <row r="1047658" s="113" customFormat="1" customHeight="1" spans="8:16373">
      <c r="H1047658" s="117"/>
      <c r="I1047658" s="118"/>
      <c r="J1047658" s="118"/>
      <c r="K1047658" s="118"/>
      <c r="L1047658" s="118"/>
      <c r="M1047658" s="118"/>
      <c r="N1047658" s="118"/>
      <c r="O1047658" s="118"/>
      <c r="XES1047658" s="1"/>
    </row>
    <row r="1047659" s="113" customFormat="1" customHeight="1" spans="8:16373">
      <c r="H1047659" s="117"/>
      <c r="I1047659" s="118"/>
      <c r="J1047659" s="118"/>
      <c r="K1047659" s="118"/>
      <c r="L1047659" s="118"/>
      <c r="M1047659" s="118"/>
      <c r="N1047659" s="118"/>
      <c r="O1047659" s="118"/>
      <c r="XES1047659" s="1"/>
    </row>
    <row r="1047660" s="113" customFormat="1" customHeight="1" spans="8:16373">
      <c r="H1047660" s="117"/>
      <c r="I1047660" s="118"/>
      <c r="J1047660" s="118"/>
      <c r="K1047660" s="118"/>
      <c r="L1047660" s="118"/>
      <c r="M1047660" s="118"/>
      <c r="N1047660" s="118"/>
      <c r="O1047660" s="118"/>
      <c r="XES1047660" s="1"/>
    </row>
    <row r="1047661" s="113" customFormat="1" customHeight="1" spans="8:16373">
      <c r="H1047661" s="117"/>
      <c r="I1047661" s="118"/>
      <c r="J1047661" s="118"/>
      <c r="K1047661" s="118"/>
      <c r="L1047661" s="118"/>
      <c r="M1047661" s="118"/>
      <c r="N1047661" s="118"/>
      <c r="O1047661" s="118"/>
      <c r="XES1047661" s="1"/>
    </row>
    <row r="1047662" s="113" customFormat="1" customHeight="1" spans="8:16373">
      <c r="H1047662" s="117"/>
      <c r="I1047662" s="118"/>
      <c r="J1047662" s="118"/>
      <c r="K1047662" s="118"/>
      <c r="L1047662" s="118"/>
      <c r="M1047662" s="118"/>
      <c r="N1047662" s="118"/>
      <c r="O1047662" s="118"/>
      <c r="XES1047662" s="1"/>
    </row>
    <row r="1047663" s="113" customFormat="1" customHeight="1" spans="8:16373">
      <c r="H1047663" s="117"/>
      <c r="I1047663" s="118"/>
      <c r="J1047663" s="118"/>
      <c r="K1047663" s="118"/>
      <c r="L1047663" s="118"/>
      <c r="M1047663" s="118"/>
      <c r="N1047663" s="118"/>
      <c r="O1047663" s="118"/>
      <c r="XES1047663" s="1"/>
    </row>
    <row r="1047664" s="113" customFormat="1" customHeight="1" spans="8:16373">
      <c r="H1047664" s="117"/>
      <c r="I1047664" s="118"/>
      <c r="J1047664" s="118"/>
      <c r="K1047664" s="118"/>
      <c r="L1047664" s="118"/>
      <c r="M1047664" s="118"/>
      <c r="N1047664" s="118"/>
      <c r="O1047664" s="118"/>
      <c r="XES1047664" s="1"/>
    </row>
    <row r="1047665" s="113" customFormat="1" customHeight="1" spans="8:16373">
      <c r="H1047665" s="117"/>
      <c r="I1047665" s="118"/>
      <c r="J1047665" s="118"/>
      <c r="K1047665" s="118"/>
      <c r="L1047665" s="118"/>
      <c r="M1047665" s="118"/>
      <c r="N1047665" s="118"/>
      <c r="O1047665" s="118"/>
      <c r="XES1047665" s="1"/>
    </row>
    <row r="1047666" s="113" customFormat="1" customHeight="1" spans="8:16373">
      <c r="H1047666" s="117"/>
      <c r="I1047666" s="118"/>
      <c r="J1047666" s="118"/>
      <c r="K1047666" s="118"/>
      <c r="L1047666" s="118"/>
      <c r="M1047666" s="118"/>
      <c r="N1047666" s="118"/>
      <c r="O1047666" s="118"/>
      <c r="XES1047666" s="1"/>
    </row>
    <row r="1047667" s="113" customFormat="1" customHeight="1" spans="8:16373">
      <c r="H1047667" s="117"/>
      <c r="I1047667" s="118"/>
      <c r="J1047667" s="118"/>
      <c r="K1047667" s="118"/>
      <c r="L1047667" s="118"/>
      <c r="M1047667" s="118"/>
      <c r="N1047667" s="118"/>
      <c r="O1047667" s="118"/>
      <c r="XES1047667" s="1"/>
    </row>
    <row r="1047668" s="113" customFormat="1" customHeight="1" spans="8:16373">
      <c r="H1047668" s="117"/>
      <c r="I1047668" s="118"/>
      <c r="J1047668" s="118"/>
      <c r="K1047668" s="118"/>
      <c r="L1047668" s="118"/>
      <c r="M1047668" s="118"/>
      <c r="N1047668" s="118"/>
      <c r="O1047668" s="118"/>
      <c r="XES1047668" s="1"/>
    </row>
    <row r="1047669" s="113" customFormat="1" customHeight="1" spans="8:16373">
      <c r="H1047669" s="117"/>
      <c r="I1047669" s="118"/>
      <c r="J1047669" s="118"/>
      <c r="K1047669" s="118"/>
      <c r="L1047669" s="118"/>
      <c r="M1047669" s="118"/>
      <c r="N1047669" s="118"/>
      <c r="O1047669" s="118"/>
      <c r="XES1047669" s="1"/>
    </row>
    <row r="1047670" s="113" customFormat="1" customHeight="1" spans="8:16373">
      <c r="H1047670" s="117"/>
      <c r="I1047670" s="118"/>
      <c r="J1047670" s="118"/>
      <c r="K1047670" s="118"/>
      <c r="L1047670" s="118"/>
      <c r="M1047670" s="118"/>
      <c r="N1047670" s="118"/>
      <c r="O1047670" s="118"/>
      <c r="XES1047670" s="1"/>
    </row>
    <row r="1047671" s="113" customFormat="1" customHeight="1" spans="8:16373">
      <c r="H1047671" s="117"/>
      <c r="I1047671" s="118"/>
      <c r="J1047671" s="118"/>
      <c r="K1047671" s="118"/>
      <c r="L1047671" s="118"/>
      <c r="M1047671" s="118"/>
      <c r="N1047671" s="118"/>
      <c r="O1047671" s="118"/>
      <c r="XES1047671" s="1"/>
    </row>
    <row r="1047672" s="113" customFormat="1" customHeight="1" spans="8:16373">
      <c r="H1047672" s="117"/>
      <c r="I1047672" s="118"/>
      <c r="J1047672" s="118"/>
      <c r="K1047672" s="118"/>
      <c r="L1047672" s="118"/>
      <c r="M1047672" s="118"/>
      <c r="N1047672" s="118"/>
      <c r="O1047672" s="118"/>
      <c r="XES1047672" s="1"/>
    </row>
    <row r="1047673" s="113" customFormat="1" customHeight="1" spans="8:16373">
      <c r="H1047673" s="117"/>
      <c r="I1047673" s="118"/>
      <c r="J1047673" s="118"/>
      <c r="K1047673" s="118"/>
      <c r="L1047673" s="118"/>
      <c r="M1047673" s="118"/>
      <c r="N1047673" s="118"/>
      <c r="O1047673" s="118"/>
      <c r="XES1047673" s="1"/>
    </row>
    <row r="1047674" s="113" customFormat="1" customHeight="1" spans="8:16373">
      <c r="H1047674" s="117"/>
      <c r="I1047674" s="118"/>
      <c r="J1047674" s="118"/>
      <c r="K1047674" s="118"/>
      <c r="L1047674" s="118"/>
      <c r="M1047674" s="118"/>
      <c r="N1047674" s="118"/>
      <c r="O1047674" s="118"/>
      <c r="XES1047674" s="1"/>
    </row>
    <row r="1047675" s="113" customFormat="1" customHeight="1" spans="8:16373">
      <c r="H1047675" s="117"/>
      <c r="I1047675" s="118"/>
      <c r="J1047675" s="118"/>
      <c r="K1047675" s="118"/>
      <c r="L1047675" s="118"/>
      <c r="M1047675" s="118"/>
      <c r="N1047675" s="118"/>
      <c r="O1047675" s="118"/>
      <c r="XES1047675" s="1"/>
    </row>
    <row r="1047676" s="113" customFormat="1" customHeight="1" spans="8:16373">
      <c r="H1047676" s="117"/>
      <c r="I1047676" s="118"/>
      <c r="J1047676" s="118"/>
      <c r="K1047676" s="118"/>
      <c r="L1047676" s="118"/>
      <c r="M1047676" s="118"/>
      <c r="N1047676" s="118"/>
      <c r="O1047676" s="118"/>
      <c r="XES1047676" s="1"/>
    </row>
    <row r="1047677" s="113" customFormat="1" customHeight="1" spans="8:16373">
      <c r="H1047677" s="117"/>
      <c r="I1047677" s="118"/>
      <c r="J1047677" s="118"/>
      <c r="K1047677" s="118"/>
      <c r="L1047677" s="118"/>
      <c r="M1047677" s="118"/>
      <c r="N1047677" s="118"/>
      <c r="O1047677" s="118"/>
      <c r="XES1047677" s="1"/>
    </row>
    <row r="1047678" s="113" customFormat="1" customHeight="1" spans="8:16373">
      <c r="H1047678" s="117"/>
      <c r="I1047678" s="118"/>
      <c r="J1047678" s="118"/>
      <c r="K1047678" s="118"/>
      <c r="L1047678" s="118"/>
      <c r="M1047678" s="118"/>
      <c r="N1047678" s="118"/>
      <c r="O1047678" s="118"/>
      <c r="XES1047678" s="1"/>
    </row>
    <row r="1047679" s="113" customFormat="1" customHeight="1" spans="8:16373">
      <c r="H1047679" s="117"/>
      <c r="I1047679" s="118"/>
      <c r="J1047679" s="118"/>
      <c r="K1047679" s="118"/>
      <c r="L1047679" s="118"/>
      <c r="M1047679" s="118"/>
      <c r="N1047679" s="118"/>
      <c r="O1047679" s="118"/>
      <c r="XES1047679" s="1"/>
    </row>
    <row r="1047680" s="113" customFormat="1" customHeight="1" spans="8:16373">
      <c r="H1047680" s="117"/>
      <c r="I1047680" s="118"/>
      <c r="J1047680" s="118"/>
      <c r="K1047680" s="118"/>
      <c r="L1047680" s="118"/>
      <c r="M1047680" s="118"/>
      <c r="N1047680" s="118"/>
      <c r="O1047680" s="118"/>
      <c r="XES1047680" s="1"/>
    </row>
    <row r="1047681" s="113" customFormat="1" customHeight="1" spans="8:16373">
      <c r="H1047681" s="117"/>
      <c r="I1047681" s="118"/>
      <c r="J1047681" s="118"/>
      <c r="K1047681" s="118"/>
      <c r="L1047681" s="118"/>
      <c r="M1047681" s="118"/>
      <c r="N1047681" s="118"/>
      <c r="O1047681" s="118"/>
      <c r="XES1047681" s="1"/>
    </row>
    <row r="1047682" s="113" customFormat="1" customHeight="1" spans="8:16373">
      <c r="H1047682" s="117"/>
      <c r="I1047682" s="118"/>
      <c r="J1047682" s="118"/>
      <c r="K1047682" s="118"/>
      <c r="L1047682" s="118"/>
      <c r="M1047682" s="118"/>
      <c r="N1047682" s="118"/>
      <c r="O1047682" s="118"/>
      <c r="XES1047682" s="1"/>
    </row>
    <row r="1047683" s="113" customFormat="1" customHeight="1" spans="8:16373">
      <c r="H1047683" s="117"/>
      <c r="I1047683" s="118"/>
      <c r="J1047683" s="118"/>
      <c r="K1047683" s="118"/>
      <c r="L1047683" s="118"/>
      <c r="M1047683" s="118"/>
      <c r="N1047683" s="118"/>
      <c r="O1047683" s="118"/>
      <c r="XES1047683" s="1"/>
    </row>
    <row r="1047684" s="113" customFormat="1" customHeight="1" spans="8:16373">
      <c r="H1047684" s="117"/>
      <c r="I1047684" s="118"/>
      <c r="J1047684" s="118"/>
      <c r="K1047684" s="118"/>
      <c r="L1047684" s="118"/>
      <c r="M1047684" s="118"/>
      <c r="N1047684" s="118"/>
      <c r="O1047684" s="118"/>
      <c r="XES1047684" s="1"/>
    </row>
    <row r="1047685" s="113" customFormat="1" customHeight="1" spans="8:16373">
      <c r="H1047685" s="117"/>
      <c r="I1047685" s="118"/>
      <c r="J1047685" s="118"/>
      <c r="K1047685" s="118"/>
      <c r="L1047685" s="118"/>
      <c r="M1047685" s="118"/>
      <c r="N1047685" s="118"/>
      <c r="O1047685" s="118"/>
      <c r="XES1047685" s="1"/>
    </row>
    <row r="1047686" s="113" customFormat="1" customHeight="1" spans="8:16373">
      <c r="H1047686" s="117"/>
      <c r="I1047686" s="118"/>
      <c r="J1047686" s="118"/>
      <c r="K1047686" s="118"/>
      <c r="L1047686" s="118"/>
      <c r="M1047686" s="118"/>
      <c r="N1047686" s="118"/>
      <c r="O1047686" s="118"/>
      <c r="XES1047686" s="1"/>
    </row>
    <row r="1047687" s="113" customFormat="1" customHeight="1" spans="8:16373">
      <c r="H1047687" s="117"/>
      <c r="I1047687" s="118"/>
      <c r="J1047687" s="118"/>
      <c r="K1047687" s="118"/>
      <c r="L1047687" s="118"/>
      <c r="M1047687" s="118"/>
      <c r="N1047687" s="118"/>
      <c r="O1047687" s="118"/>
      <c r="XES1047687" s="1"/>
    </row>
    <row r="1047688" s="113" customFormat="1" customHeight="1" spans="8:16373">
      <c r="H1047688" s="117"/>
      <c r="I1047688" s="118"/>
      <c r="J1047688" s="118"/>
      <c r="K1047688" s="118"/>
      <c r="L1047688" s="118"/>
      <c r="M1047688" s="118"/>
      <c r="N1047688" s="118"/>
      <c r="O1047688" s="118"/>
      <c r="XES1047688" s="1"/>
    </row>
    <row r="1047689" s="113" customFormat="1" customHeight="1" spans="8:16373">
      <c r="H1047689" s="117"/>
      <c r="I1047689" s="118"/>
      <c r="J1047689" s="118"/>
      <c r="K1047689" s="118"/>
      <c r="L1047689" s="118"/>
      <c r="M1047689" s="118"/>
      <c r="N1047689" s="118"/>
      <c r="O1047689" s="118"/>
      <c r="XES1047689" s="1"/>
    </row>
    <row r="1047690" s="113" customFormat="1" customHeight="1" spans="8:16373">
      <c r="H1047690" s="117"/>
      <c r="I1047690" s="118"/>
      <c r="J1047690" s="118"/>
      <c r="K1047690" s="118"/>
      <c r="L1047690" s="118"/>
      <c r="M1047690" s="118"/>
      <c r="N1047690" s="118"/>
      <c r="O1047690" s="118"/>
      <c r="XES1047690" s="1"/>
    </row>
    <row r="1047691" s="113" customFormat="1" customHeight="1" spans="8:16373">
      <c r="H1047691" s="117"/>
      <c r="I1047691" s="118"/>
      <c r="J1047691" s="118"/>
      <c r="K1047691" s="118"/>
      <c r="L1047691" s="118"/>
      <c r="M1047691" s="118"/>
      <c r="N1047691" s="118"/>
      <c r="O1047691" s="118"/>
      <c r="XES1047691" s="1"/>
    </row>
    <row r="1047692" s="113" customFormat="1" customHeight="1" spans="8:16373">
      <c r="H1047692" s="117"/>
      <c r="I1047692" s="118"/>
      <c r="J1047692" s="118"/>
      <c r="K1047692" s="118"/>
      <c r="L1047692" s="118"/>
      <c r="M1047692" s="118"/>
      <c r="N1047692" s="118"/>
      <c r="O1047692" s="118"/>
      <c r="XES1047692" s="1"/>
    </row>
    <row r="1047693" s="113" customFormat="1" customHeight="1" spans="8:16373">
      <c r="H1047693" s="117"/>
      <c r="I1047693" s="118"/>
      <c r="J1047693" s="118"/>
      <c r="K1047693" s="118"/>
      <c r="L1047693" s="118"/>
      <c r="M1047693" s="118"/>
      <c r="N1047693" s="118"/>
      <c r="O1047693" s="118"/>
      <c r="XES1047693" s="1"/>
    </row>
    <row r="1047694" s="113" customFormat="1" customHeight="1" spans="8:16373">
      <c r="H1047694" s="117"/>
      <c r="I1047694" s="118"/>
      <c r="J1047694" s="118"/>
      <c r="K1047694" s="118"/>
      <c r="L1047694" s="118"/>
      <c r="M1047694" s="118"/>
      <c r="N1047694" s="118"/>
      <c r="O1047694" s="118"/>
      <c r="XES1047694" s="1"/>
    </row>
    <row r="1047695" s="113" customFormat="1" customHeight="1" spans="8:16373">
      <c r="H1047695" s="117"/>
      <c r="I1047695" s="118"/>
      <c r="J1047695" s="118"/>
      <c r="K1047695" s="118"/>
      <c r="L1047695" s="118"/>
      <c r="M1047695" s="118"/>
      <c r="N1047695" s="118"/>
      <c r="O1047695" s="118"/>
      <c r="XES1047695" s="1"/>
    </row>
    <row r="1047696" s="113" customFormat="1" customHeight="1" spans="8:16373">
      <c r="H1047696" s="117"/>
      <c r="I1047696" s="118"/>
      <c r="J1047696" s="118"/>
      <c r="K1047696" s="118"/>
      <c r="L1047696" s="118"/>
      <c r="M1047696" s="118"/>
      <c r="N1047696" s="118"/>
      <c r="O1047696" s="118"/>
      <c r="XES1047696" s="1"/>
    </row>
    <row r="1047697" s="113" customFormat="1" customHeight="1" spans="8:16373">
      <c r="H1047697" s="117"/>
      <c r="I1047697" s="118"/>
      <c r="J1047697" s="118"/>
      <c r="K1047697" s="118"/>
      <c r="L1047697" s="118"/>
      <c r="M1047697" s="118"/>
      <c r="N1047697" s="118"/>
      <c r="O1047697" s="118"/>
      <c r="XES1047697" s="1"/>
    </row>
    <row r="1047698" s="113" customFormat="1" customHeight="1" spans="8:16373">
      <c r="H1047698" s="117"/>
      <c r="I1047698" s="118"/>
      <c r="J1047698" s="118"/>
      <c r="K1047698" s="118"/>
      <c r="L1047698" s="118"/>
      <c r="M1047698" s="118"/>
      <c r="N1047698" s="118"/>
      <c r="O1047698" s="118"/>
      <c r="XES1047698" s="1"/>
    </row>
    <row r="1047699" s="113" customFormat="1" customHeight="1" spans="8:16373">
      <c r="H1047699" s="117"/>
      <c r="I1047699" s="118"/>
      <c r="J1047699" s="118"/>
      <c r="K1047699" s="118"/>
      <c r="L1047699" s="118"/>
      <c r="M1047699" s="118"/>
      <c r="N1047699" s="118"/>
      <c r="O1047699" s="118"/>
      <c r="XES1047699" s="1"/>
    </row>
    <row r="1047700" s="113" customFormat="1" customHeight="1" spans="8:16373">
      <c r="H1047700" s="117"/>
      <c r="I1047700" s="118"/>
      <c r="J1047700" s="118"/>
      <c r="K1047700" s="118"/>
      <c r="L1047700" s="118"/>
      <c r="M1047700" s="118"/>
      <c r="N1047700" s="118"/>
      <c r="O1047700" s="118"/>
      <c r="XES1047700" s="1"/>
    </row>
    <row r="1047701" s="113" customFormat="1" customHeight="1" spans="8:16373">
      <c r="H1047701" s="117"/>
      <c r="I1047701" s="118"/>
      <c r="J1047701" s="118"/>
      <c r="K1047701" s="118"/>
      <c r="L1047701" s="118"/>
      <c r="M1047701" s="118"/>
      <c r="N1047701" s="118"/>
      <c r="O1047701" s="118"/>
      <c r="XES1047701" s="1"/>
    </row>
    <row r="1047702" s="113" customFormat="1" customHeight="1" spans="8:16373">
      <c r="H1047702" s="117"/>
      <c r="I1047702" s="118"/>
      <c r="J1047702" s="118"/>
      <c r="K1047702" s="118"/>
      <c r="L1047702" s="118"/>
      <c r="M1047702" s="118"/>
      <c r="N1047702" s="118"/>
      <c r="O1047702" s="118"/>
      <c r="XES1047702" s="1"/>
    </row>
    <row r="1047703" s="113" customFormat="1" customHeight="1" spans="8:16373">
      <c r="H1047703" s="117"/>
      <c r="I1047703" s="118"/>
      <c r="J1047703" s="118"/>
      <c r="K1047703" s="118"/>
      <c r="L1047703" s="118"/>
      <c r="M1047703" s="118"/>
      <c r="N1047703" s="118"/>
      <c r="O1047703" s="118"/>
      <c r="XES1047703" s="1"/>
    </row>
    <row r="1047704" s="113" customFormat="1" customHeight="1" spans="8:16373">
      <c r="H1047704" s="117"/>
      <c r="I1047704" s="118"/>
      <c r="J1047704" s="118"/>
      <c r="K1047704" s="118"/>
      <c r="L1047704" s="118"/>
      <c r="M1047704" s="118"/>
      <c r="N1047704" s="118"/>
      <c r="O1047704" s="118"/>
      <c r="XES1047704" s="1"/>
    </row>
    <row r="1047705" s="113" customFormat="1" customHeight="1" spans="8:16373">
      <c r="H1047705" s="117"/>
      <c r="I1047705" s="118"/>
      <c r="J1047705" s="118"/>
      <c r="K1047705" s="118"/>
      <c r="L1047705" s="118"/>
      <c r="M1047705" s="118"/>
      <c r="N1047705" s="118"/>
      <c r="O1047705" s="118"/>
      <c r="XES1047705" s="1"/>
    </row>
    <row r="1047706" s="113" customFormat="1" customHeight="1" spans="8:16373">
      <c r="H1047706" s="117"/>
      <c r="I1047706" s="118"/>
      <c r="J1047706" s="118"/>
      <c r="K1047706" s="118"/>
      <c r="L1047706" s="118"/>
      <c r="M1047706" s="118"/>
      <c r="N1047706" s="118"/>
      <c r="O1047706" s="118"/>
      <c r="XES1047706" s="1"/>
    </row>
    <row r="1047707" s="113" customFormat="1" customHeight="1" spans="8:16373">
      <c r="H1047707" s="117"/>
      <c r="I1047707" s="118"/>
      <c r="J1047707" s="118"/>
      <c r="K1047707" s="118"/>
      <c r="L1047707" s="118"/>
      <c r="M1047707" s="118"/>
      <c r="N1047707" s="118"/>
      <c r="O1047707" s="118"/>
      <c r="XES1047707" s="1"/>
    </row>
    <row r="1047708" s="113" customFormat="1" customHeight="1" spans="8:16373">
      <c r="H1047708" s="117"/>
      <c r="I1047708" s="118"/>
      <c r="J1047708" s="118"/>
      <c r="K1047708" s="118"/>
      <c r="L1047708" s="118"/>
      <c r="M1047708" s="118"/>
      <c r="N1047708" s="118"/>
      <c r="O1047708" s="118"/>
      <c r="XES1047708" s="1"/>
    </row>
    <row r="1047709" s="113" customFormat="1" customHeight="1" spans="8:16373">
      <c r="H1047709" s="117"/>
      <c r="I1047709" s="118"/>
      <c r="J1047709" s="118"/>
      <c r="K1047709" s="118"/>
      <c r="L1047709" s="118"/>
      <c r="M1047709" s="118"/>
      <c r="N1047709" s="118"/>
      <c r="O1047709" s="118"/>
      <c r="XES1047709" s="1"/>
    </row>
    <row r="1047710" s="113" customFormat="1" customHeight="1" spans="8:16373">
      <c r="H1047710" s="117"/>
      <c r="I1047710" s="118"/>
      <c r="J1047710" s="118"/>
      <c r="K1047710" s="118"/>
      <c r="L1047710" s="118"/>
      <c r="M1047710" s="118"/>
      <c r="N1047710" s="118"/>
      <c r="O1047710" s="118"/>
      <c r="XES1047710" s="1"/>
    </row>
    <row r="1047711" s="113" customFormat="1" customHeight="1" spans="8:16373">
      <c r="H1047711" s="117"/>
      <c r="I1047711" s="118"/>
      <c r="J1047711" s="118"/>
      <c r="K1047711" s="118"/>
      <c r="L1047711" s="118"/>
      <c r="M1047711" s="118"/>
      <c r="N1047711" s="118"/>
      <c r="O1047711" s="118"/>
      <c r="XES1047711" s="1"/>
    </row>
    <row r="1047712" s="113" customFormat="1" customHeight="1" spans="8:16373">
      <c r="H1047712" s="117"/>
      <c r="I1047712" s="118"/>
      <c r="J1047712" s="118"/>
      <c r="K1047712" s="118"/>
      <c r="L1047712" s="118"/>
      <c r="M1047712" s="118"/>
      <c r="N1047712" s="118"/>
      <c r="O1047712" s="118"/>
      <c r="XES1047712" s="1"/>
    </row>
    <row r="1047713" s="113" customFormat="1" customHeight="1" spans="8:16373">
      <c r="H1047713" s="117"/>
      <c r="I1047713" s="118"/>
      <c r="J1047713" s="118"/>
      <c r="K1047713" s="118"/>
      <c r="L1047713" s="118"/>
      <c r="M1047713" s="118"/>
      <c r="N1047713" s="118"/>
      <c r="O1047713" s="118"/>
      <c r="XES1047713" s="1"/>
    </row>
    <row r="1047714" s="113" customFormat="1" customHeight="1" spans="8:16373">
      <c r="H1047714" s="117"/>
      <c r="I1047714" s="118"/>
      <c r="J1047714" s="118"/>
      <c r="K1047714" s="118"/>
      <c r="L1047714" s="118"/>
      <c r="M1047714" s="118"/>
      <c r="N1047714" s="118"/>
      <c r="O1047714" s="118"/>
      <c r="XES1047714" s="1"/>
    </row>
    <row r="1047715" s="113" customFormat="1" customHeight="1" spans="8:16373">
      <c r="H1047715" s="117"/>
      <c r="I1047715" s="118"/>
      <c r="J1047715" s="118"/>
      <c r="K1047715" s="118"/>
      <c r="L1047715" s="118"/>
      <c r="M1047715" s="118"/>
      <c r="N1047715" s="118"/>
      <c r="O1047715" s="118"/>
      <c r="XES1047715" s="1"/>
    </row>
    <row r="1047716" s="113" customFormat="1" customHeight="1" spans="8:16373">
      <c r="H1047716" s="117"/>
      <c r="I1047716" s="118"/>
      <c r="J1047716" s="118"/>
      <c r="K1047716" s="118"/>
      <c r="L1047716" s="118"/>
      <c r="M1047716" s="118"/>
      <c r="N1047716" s="118"/>
      <c r="O1047716" s="118"/>
      <c r="XES1047716" s="1"/>
    </row>
    <row r="1047717" s="113" customFormat="1" customHeight="1" spans="8:16373">
      <c r="H1047717" s="117"/>
      <c r="I1047717" s="118"/>
      <c r="J1047717" s="118"/>
      <c r="K1047717" s="118"/>
      <c r="L1047717" s="118"/>
      <c r="M1047717" s="118"/>
      <c r="N1047717" s="118"/>
      <c r="O1047717" s="118"/>
      <c r="XES1047717" s="1"/>
    </row>
    <row r="1047718" s="113" customFormat="1" customHeight="1" spans="8:16373">
      <c r="H1047718" s="117"/>
      <c r="I1047718" s="118"/>
      <c r="J1047718" s="118"/>
      <c r="K1047718" s="118"/>
      <c r="L1047718" s="118"/>
      <c r="M1047718" s="118"/>
      <c r="N1047718" s="118"/>
      <c r="O1047718" s="118"/>
      <c r="XES1047718" s="1"/>
    </row>
    <row r="1047719" s="113" customFormat="1" customHeight="1" spans="8:16373">
      <c r="H1047719" s="117"/>
      <c r="I1047719" s="118"/>
      <c r="J1047719" s="118"/>
      <c r="K1047719" s="118"/>
      <c r="L1047719" s="118"/>
      <c r="M1047719" s="118"/>
      <c r="N1047719" s="118"/>
      <c r="O1047719" s="118"/>
      <c r="XES1047719" s="1"/>
    </row>
    <row r="1047720" s="113" customFormat="1" customHeight="1" spans="8:16373">
      <c r="H1047720" s="117"/>
      <c r="I1047720" s="118"/>
      <c r="J1047720" s="118"/>
      <c r="K1047720" s="118"/>
      <c r="L1047720" s="118"/>
      <c r="M1047720" s="118"/>
      <c r="N1047720" s="118"/>
      <c r="O1047720" s="118"/>
      <c r="XES1047720" s="1"/>
    </row>
    <row r="1047721" s="113" customFormat="1" customHeight="1" spans="8:16373">
      <c r="H1047721" s="117"/>
      <c r="I1047721" s="118"/>
      <c r="J1047721" s="118"/>
      <c r="K1047721" s="118"/>
      <c r="L1047721" s="118"/>
      <c r="M1047721" s="118"/>
      <c r="N1047721" s="118"/>
      <c r="O1047721" s="118"/>
      <c r="XES1047721" s="1"/>
    </row>
    <row r="1047722" s="113" customFormat="1" customHeight="1" spans="8:16373">
      <c r="H1047722" s="117"/>
      <c r="I1047722" s="118"/>
      <c r="J1047722" s="118"/>
      <c r="K1047722" s="118"/>
      <c r="L1047722" s="118"/>
      <c r="M1047722" s="118"/>
      <c r="N1047722" s="118"/>
      <c r="O1047722" s="118"/>
      <c r="XES1047722" s="1"/>
    </row>
    <row r="1047723" s="113" customFormat="1" customHeight="1" spans="8:16373">
      <c r="H1047723" s="117"/>
      <c r="I1047723" s="118"/>
      <c r="J1047723" s="118"/>
      <c r="K1047723" s="118"/>
      <c r="L1047723" s="118"/>
      <c r="M1047723" s="118"/>
      <c r="N1047723" s="118"/>
      <c r="O1047723" s="118"/>
      <c r="XES1047723" s="1"/>
    </row>
    <row r="1047724" s="113" customFormat="1" customHeight="1" spans="8:16373">
      <c r="H1047724" s="117"/>
      <c r="I1047724" s="118"/>
      <c r="J1047724" s="118"/>
      <c r="K1047724" s="118"/>
      <c r="L1047724" s="118"/>
      <c r="M1047724" s="118"/>
      <c r="N1047724" s="118"/>
      <c r="O1047724" s="118"/>
      <c r="XES1047724" s="1"/>
    </row>
    <row r="1047725" s="113" customFormat="1" customHeight="1" spans="8:16373">
      <c r="H1047725" s="117"/>
      <c r="I1047725" s="118"/>
      <c r="J1047725" s="118"/>
      <c r="K1047725" s="118"/>
      <c r="L1047725" s="118"/>
      <c r="M1047725" s="118"/>
      <c r="N1047725" s="118"/>
      <c r="O1047725" s="118"/>
      <c r="XES1047725" s="1"/>
    </row>
    <row r="1047726" s="113" customFormat="1" customHeight="1" spans="8:16373">
      <c r="H1047726" s="117"/>
      <c r="I1047726" s="118"/>
      <c r="J1047726" s="118"/>
      <c r="K1047726" s="118"/>
      <c r="L1047726" s="118"/>
      <c r="M1047726" s="118"/>
      <c r="N1047726" s="118"/>
      <c r="O1047726" s="118"/>
      <c r="XES1047726" s="1"/>
    </row>
    <row r="1047727" s="113" customFormat="1" customHeight="1" spans="8:16373">
      <c r="H1047727" s="117"/>
      <c r="I1047727" s="118"/>
      <c r="J1047727" s="118"/>
      <c r="K1047727" s="118"/>
      <c r="L1047727" s="118"/>
      <c r="M1047727" s="118"/>
      <c r="N1047727" s="118"/>
      <c r="O1047727" s="118"/>
      <c r="XES1047727" s="1"/>
    </row>
    <row r="1047728" s="113" customFormat="1" customHeight="1" spans="8:16373">
      <c r="H1047728" s="117"/>
      <c r="I1047728" s="118"/>
      <c r="J1047728" s="118"/>
      <c r="K1047728" s="118"/>
      <c r="L1047728" s="118"/>
      <c r="M1047728" s="118"/>
      <c r="N1047728" s="118"/>
      <c r="O1047728" s="118"/>
      <c r="XES1047728" s="1"/>
    </row>
    <row r="1047729" s="113" customFormat="1" customHeight="1" spans="8:16373">
      <c r="H1047729" s="117"/>
      <c r="I1047729" s="118"/>
      <c r="J1047729" s="118"/>
      <c r="K1047729" s="118"/>
      <c r="L1047729" s="118"/>
      <c r="M1047729" s="118"/>
      <c r="N1047729" s="118"/>
      <c r="O1047729" s="118"/>
      <c r="XES1047729" s="1"/>
    </row>
    <row r="1047730" s="113" customFormat="1" customHeight="1" spans="8:16373">
      <c r="H1047730" s="117"/>
      <c r="I1047730" s="118"/>
      <c r="J1047730" s="118"/>
      <c r="K1047730" s="118"/>
      <c r="L1047730" s="118"/>
      <c r="M1047730" s="118"/>
      <c r="N1047730" s="118"/>
      <c r="O1047730" s="118"/>
      <c r="XES1047730" s="1"/>
    </row>
    <row r="1047731" s="113" customFormat="1" customHeight="1" spans="8:16373">
      <c r="H1047731" s="117"/>
      <c r="I1047731" s="118"/>
      <c r="J1047731" s="118"/>
      <c r="K1047731" s="118"/>
      <c r="L1047731" s="118"/>
      <c r="M1047731" s="118"/>
      <c r="N1047731" s="118"/>
      <c r="O1047731" s="118"/>
      <c r="XES1047731" s="1"/>
    </row>
    <row r="1047732" s="113" customFormat="1" customHeight="1" spans="8:16373">
      <c r="H1047732" s="117"/>
      <c r="I1047732" s="118"/>
      <c r="J1047732" s="118"/>
      <c r="K1047732" s="118"/>
      <c r="L1047732" s="118"/>
      <c r="M1047732" s="118"/>
      <c r="N1047732" s="118"/>
      <c r="O1047732" s="118"/>
      <c r="XES1047732" s="1"/>
    </row>
    <row r="1047733" s="113" customFormat="1" customHeight="1" spans="8:16373">
      <c r="H1047733" s="117"/>
      <c r="I1047733" s="118"/>
      <c r="J1047733" s="118"/>
      <c r="K1047733" s="118"/>
      <c r="L1047733" s="118"/>
      <c r="M1047733" s="118"/>
      <c r="N1047733" s="118"/>
      <c r="O1047733" s="118"/>
      <c r="XES1047733" s="1"/>
    </row>
    <row r="1047734" s="113" customFormat="1" customHeight="1" spans="8:16373">
      <c r="H1047734" s="117"/>
      <c r="I1047734" s="118"/>
      <c r="J1047734" s="118"/>
      <c r="K1047734" s="118"/>
      <c r="L1047734" s="118"/>
      <c r="M1047734" s="118"/>
      <c r="N1047734" s="118"/>
      <c r="O1047734" s="118"/>
      <c r="XES1047734" s="1"/>
    </row>
    <row r="1047735" s="113" customFormat="1" customHeight="1" spans="8:16373">
      <c r="H1047735" s="117"/>
      <c r="I1047735" s="118"/>
      <c r="J1047735" s="118"/>
      <c r="K1047735" s="118"/>
      <c r="L1047735" s="118"/>
      <c r="M1047735" s="118"/>
      <c r="N1047735" s="118"/>
      <c r="O1047735" s="118"/>
      <c r="XES1047735" s="1"/>
    </row>
    <row r="1047736" s="113" customFormat="1" customHeight="1" spans="8:16373">
      <c r="H1047736" s="117"/>
      <c r="I1047736" s="118"/>
      <c r="J1047736" s="118"/>
      <c r="K1047736" s="118"/>
      <c r="L1047736" s="118"/>
      <c r="M1047736" s="118"/>
      <c r="N1047736" s="118"/>
      <c r="O1047736" s="118"/>
      <c r="XES1047736" s="1"/>
    </row>
    <row r="1047737" s="113" customFormat="1" customHeight="1" spans="8:16373">
      <c r="H1047737" s="117"/>
      <c r="I1047737" s="118"/>
      <c r="J1047737" s="118"/>
      <c r="K1047737" s="118"/>
      <c r="L1047737" s="118"/>
      <c r="M1047737" s="118"/>
      <c r="N1047737" s="118"/>
      <c r="O1047737" s="118"/>
      <c r="XES1047737" s="1"/>
    </row>
    <row r="1047738" s="113" customFormat="1" customHeight="1" spans="8:16373">
      <c r="H1047738" s="117"/>
      <c r="I1047738" s="118"/>
      <c r="J1047738" s="118"/>
      <c r="K1047738" s="118"/>
      <c r="L1047738" s="118"/>
      <c r="M1047738" s="118"/>
      <c r="N1047738" s="118"/>
      <c r="O1047738" s="118"/>
      <c r="XES1047738" s="1"/>
    </row>
    <row r="1047739" s="113" customFormat="1" customHeight="1" spans="8:16373">
      <c r="H1047739" s="117"/>
      <c r="I1047739" s="118"/>
      <c r="J1047739" s="118"/>
      <c r="K1047739" s="118"/>
      <c r="L1047739" s="118"/>
      <c r="M1047739" s="118"/>
      <c r="N1047739" s="118"/>
      <c r="O1047739" s="118"/>
      <c r="XES1047739" s="1"/>
    </row>
    <row r="1047740" s="113" customFormat="1" customHeight="1" spans="8:16373">
      <c r="H1047740" s="117"/>
      <c r="I1047740" s="118"/>
      <c r="J1047740" s="118"/>
      <c r="K1047740" s="118"/>
      <c r="L1047740" s="118"/>
      <c r="M1047740" s="118"/>
      <c r="N1047740" s="118"/>
      <c r="O1047740" s="118"/>
      <c r="XES1047740" s="1"/>
    </row>
    <row r="1047741" s="113" customFormat="1" customHeight="1" spans="8:16373">
      <c r="H1047741" s="117"/>
      <c r="I1047741" s="118"/>
      <c r="J1047741" s="118"/>
      <c r="K1047741" s="118"/>
      <c r="L1047741" s="118"/>
      <c r="M1047741" s="118"/>
      <c r="N1047741" s="118"/>
      <c r="O1047741" s="118"/>
      <c r="XES1047741" s="1"/>
    </row>
    <row r="1047742" s="113" customFormat="1" customHeight="1" spans="8:16373">
      <c r="H1047742" s="117"/>
      <c r="I1047742" s="118"/>
      <c r="J1047742" s="118"/>
      <c r="K1047742" s="118"/>
      <c r="L1047742" s="118"/>
      <c r="M1047742" s="118"/>
      <c r="N1047742" s="118"/>
      <c r="O1047742" s="118"/>
      <c r="XES1047742" s="1"/>
    </row>
    <row r="1047743" s="113" customFormat="1" customHeight="1" spans="8:16373">
      <c r="H1047743" s="117"/>
      <c r="I1047743" s="118"/>
      <c r="J1047743" s="118"/>
      <c r="K1047743" s="118"/>
      <c r="L1047743" s="118"/>
      <c r="M1047743" s="118"/>
      <c r="N1047743" s="118"/>
      <c r="O1047743" s="118"/>
      <c r="XES1047743" s="1"/>
    </row>
    <row r="1047744" s="113" customFormat="1" customHeight="1" spans="8:16373">
      <c r="H1047744" s="117"/>
      <c r="I1047744" s="118"/>
      <c r="J1047744" s="118"/>
      <c r="K1047744" s="118"/>
      <c r="L1047744" s="118"/>
      <c r="M1047744" s="118"/>
      <c r="N1047744" s="118"/>
      <c r="O1047744" s="118"/>
      <c r="XES1047744" s="1"/>
    </row>
    <row r="1047745" s="113" customFormat="1" customHeight="1" spans="8:16373">
      <c r="H1047745" s="117"/>
      <c r="I1047745" s="118"/>
      <c r="J1047745" s="118"/>
      <c r="K1047745" s="118"/>
      <c r="L1047745" s="118"/>
      <c r="M1047745" s="118"/>
      <c r="N1047745" s="118"/>
      <c r="O1047745" s="118"/>
      <c r="XES1047745" s="1"/>
    </row>
    <row r="1047746" s="113" customFormat="1" customHeight="1" spans="8:16373">
      <c r="H1047746" s="117"/>
      <c r="I1047746" s="118"/>
      <c r="J1047746" s="118"/>
      <c r="K1047746" s="118"/>
      <c r="L1047746" s="118"/>
      <c r="M1047746" s="118"/>
      <c r="N1047746" s="118"/>
      <c r="O1047746" s="118"/>
      <c r="XES1047746" s="1"/>
    </row>
    <row r="1047747" s="113" customFormat="1" customHeight="1" spans="8:16373">
      <c r="H1047747" s="117"/>
      <c r="I1047747" s="118"/>
      <c r="J1047747" s="118"/>
      <c r="K1047747" s="118"/>
      <c r="L1047747" s="118"/>
      <c r="M1047747" s="118"/>
      <c r="N1047747" s="118"/>
      <c r="O1047747" s="118"/>
      <c r="XES1047747" s="1"/>
    </row>
    <row r="1047748" s="113" customFormat="1" customHeight="1" spans="8:16373">
      <c r="H1047748" s="117"/>
      <c r="I1047748" s="118"/>
      <c r="J1047748" s="118"/>
      <c r="K1047748" s="118"/>
      <c r="L1047748" s="118"/>
      <c r="M1047748" s="118"/>
      <c r="N1047748" s="118"/>
      <c r="O1047748" s="118"/>
      <c r="XES1047748" s="1"/>
    </row>
    <row r="1047749" s="113" customFormat="1" customHeight="1" spans="8:16373">
      <c r="H1047749" s="117"/>
      <c r="I1047749" s="118"/>
      <c r="J1047749" s="118"/>
      <c r="K1047749" s="118"/>
      <c r="L1047749" s="118"/>
      <c r="M1047749" s="118"/>
      <c r="N1047749" s="118"/>
      <c r="O1047749" s="118"/>
      <c r="XES1047749" s="1"/>
    </row>
    <row r="1047750" s="113" customFormat="1" customHeight="1" spans="8:16373">
      <c r="H1047750" s="117"/>
      <c r="I1047750" s="118"/>
      <c r="J1047750" s="118"/>
      <c r="K1047750" s="118"/>
      <c r="L1047750" s="118"/>
      <c r="M1047750" s="118"/>
      <c r="N1047750" s="118"/>
      <c r="O1047750" s="118"/>
      <c r="XES1047750" s="1"/>
    </row>
    <row r="1047751" s="113" customFormat="1" customHeight="1" spans="8:16373">
      <c r="H1047751" s="117"/>
      <c r="I1047751" s="118"/>
      <c r="J1047751" s="118"/>
      <c r="K1047751" s="118"/>
      <c r="L1047751" s="118"/>
      <c r="M1047751" s="118"/>
      <c r="N1047751" s="118"/>
      <c r="O1047751" s="118"/>
      <c r="XES1047751" s="1"/>
    </row>
    <row r="1047752" s="113" customFormat="1" customHeight="1" spans="8:16373">
      <c r="H1047752" s="117"/>
      <c r="I1047752" s="118"/>
      <c r="J1047752" s="118"/>
      <c r="K1047752" s="118"/>
      <c r="L1047752" s="118"/>
      <c r="M1047752" s="118"/>
      <c r="N1047752" s="118"/>
      <c r="O1047752" s="118"/>
      <c r="XES1047752" s="1"/>
    </row>
    <row r="1047753" s="113" customFormat="1" customHeight="1" spans="8:16373">
      <c r="H1047753" s="117"/>
      <c r="I1047753" s="118"/>
      <c r="J1047753" s="118"/>
      <c r="K1047753" s="118"/>
      <c r="L1047753" s="118"/>
      <c r="M1047753" s="118"/>
      <c r="N1047753" s="118"/>
      <c r="O1047753" s="118"/>
      <c r="XES1047753" s="1"/>
    </row>
    <row r="1047754" s="113" customFormat="1" customHeight="1" spans="8:16373">
      <c r="H1047754" s="117"/>
      <c r="I1047754" s="118"/>
      <c r="J1047754" s="118"/>
      <c r="K1047754" s="118"/>
      <c r="L1047754" s="118"/>
      <c r="M1047754" s="118"/>
      <c r="N1047754" s="118"/>
      <c r="O1047754" s="118"/>
      <c r="XES1047754" s="1"/>
    </row>
    <row r="1047755" s="113" customFormat="1" customHeight="1" spans="8:16373">
      <c r="H1047755" s="117"/>
      <c r="I1047755" s="118"/>
      <c r="J1047755" s="118"/>
      <c r="K1047755" s="118"/>
      <c r="L1047755" s="118"/>
      <c r="M1047755" s="118"/>
      <c r="N1047755" s="118"/>
      <c r="O1047755" s="118"/>
      <c r="XES1047755" s="1"/>
    </row>
    <row r="1047756" s="113" customFormat="1" customHeight="1" spans="8:16373">
      <c r="H1047756" s="117"/>
      <c r="I1047756" s="118"/>
      <c r="J1047756" s="118"/>
      <c r="K1047756" s="118"/>
      <c r="L1047756" s="118"/>
      <c r="M1047756" s="118"/>
      <c r="N1047756" s="118"/>
      <c r="O1047756" s="118"/>
      <c r="XES1047756" s="1"/>
    </row>
    <row r="1047757" s="113" customFormat="1" customHeight="1" spans="8:16373">
      <c r="H1047757" s="117"/>
      <c r="I1047757" s="118"/>
      <c r="J1047757" s="118"/>
      <c r="K1047757" s="118"/>
      <c r="L1047757" s="118"/>
      <c r="M1047757" s="118"/>
      <c r="N1047757" s="118"/>
      <c r="O1047757" s="118"/>
      <c r="XES1047757" s="1"/>
    </row>
    <row r="1047758" s="113" customFormat="1" customHeight="1" spans="8:16373">
      <c r="H1047758" s="117"/>
      <c r="I1047758" s="118"/>
      <c r="J1047758" s="118"/>
      <c r="K1047758" s="118"/>
      <c r="L1047758" s="118"/>
      <c r="M1047758" s="118"/>
      <c r="N1047758" s="118"/>
      <c r="O1047758" s="118"/>
      <c r="XES1047758" s="1"/>
    </row>
    <row r="1047759" s="113" customFormat="1" customHeight="1" spans="8:16373">
      <c r="H1047759" s="117"/>
      <c r="I1047759" s="118"/>
      <c r="J1047759" s="118"/>
      <c r="K1047759" s="118"/>
      <c r="L1047759" s="118"/>
      <c r="M1047759" s="118"/>
      <c r="N1047759" s="118"/>
      <c r="O1047759" s="118"/>
      <c r="XES1047759" s="1"/>
    </row>
    <row r="1047760" s="113" customFormat="1" customHeight="1" spans="8:16373">
      <c r="H1047760" s="117"/>
      <c r="I1047760" s="118"/>
      <c r="J1047760" s="118"/>
      <c r="K1047760" s="118"/>
      <c r="L1047760" s="118"/>
      <c r="M1047760" s="118"/>
      <c r="N1047760" s="118"/>
      <c r="O1047760" s="118"/>
      <c r="XES1047760" s="1"/>
    </row>
    <row r="1047761" s="113" customFormat="1" customHeight="1" spans="8:16373">
      <c r="H1047761" s="117"/>
      <c r="I1047761" s="118"/>
      <c r="J1047761" s="118"/>
      <c r="K1047761" s="118"/>
      <c r="L1047761" s="118"/>
      <c r="M1047761" s="118"/>
      <c r="N1047761" s="118"/>
      <c r="O1047761" s="118"/>
      <c r="XES1047761" s="1"/>
    </row>
    <row r="1047762" s="113" customFormat="1" customHeight="1" spans="8:16373">
      <c r="H1047762" s="117"/>
      <c r="I1047762" s="118"/>
      <c r="J1047762" s="118"/>
      <c r="K1047762" s="118"/>
      <c r="L1047762" s="118"/>
      <c r="M1047762" s="118"/>
      <c r="N1047762" s="118"/>
      <c r="O1047762" s="118"/>
      <c r="XES1047762" s="1"/>
    </row>
    <row r="1047763" s="113" customFormat="1" customHeight="1" spans="8:16373">
      <c r="H1047763" s="117"/>
      <c r="I1047763" s="118"/>
      <c r="J1047763" s="118"/>
      <c r="K1047763" s="118"/>
      <c r="L1047763" s="118"/>
      <c r="M1047763" s="118"/>
      <c r="N1047763" s="118"/>
      <c r="O1047763" s="118"/>
      <c r="XES1047763" s="1"/>
    </row>
    <row r="1047764" s="113" customFormat="1" customHeight="1" spans="8:16373">
      <c r="H1047764" s="117"/>
      <c r="I1047764" s="118"/>
      <c r="J1047764" s="118"/>
      <c r="K1047764" s="118"/>
      <c r="L1047764" s="118"/>
      <c r="M1047764" s="118"/>
      <c r="N1047764" s="118"/>
      <c r="O1047764" s="118"/>
      <c r="XES1047764" s="1"/>
    </row>
    <row r="1047765" s="113" customFormat="1" customHeight="1" spans="8:16373">
      <c r="H1047765" s="117"/>
      <c r="I1047765" s="118"/>
      <c r="J1047765" s="118"/>
      <c r="K1047765" s="118"/>
      <c r="L1047765" s="118"/>
      <c r="M1047765" s="118"/>
      <c r="N1047765" s="118"/>
      <c r="O1047765" s="118"/>
      <c r="XES1047765" s="1"/>
    </row>
    <row r="1047766" s="113" customFormat="1" customHeight="1" spans="8:16373">
      <c r="H1047766" s="117"/>
      <c r="I1047766" s="118"/>
      <c r="J1047766" s="118"/>
      <c r="K1047766" s="118"/>
      <c r="L1047766" s="118"/>
      <c r="M1047766" s="118"/>
      <c r="N1047766" s="118"/>
      <c r="O1047766" s="118"/>
      <c r="XES1047766" s="1"/>
    </row>
    <row r="1047767" s="113" customFormat="1" customHeight="1" spans="8:16373">
      <c r="H1047767" s="117"/>
      <c r="I1047767" s="118"/>
      <c r="J1047767" s="118"/>
      <c r="K1047767" s="118"/>
      <c r="L1047767" s="118"/>
      <c r="M1047767" s="118"/>
      <c r="N1047767" s="118"/>
      <c r="O1047767" s="118"/>
      <c r="XES1047767" s="1"/>
    </row>
    <row r="1047768" s="113" customFormat="1" customHeight="1" spans="8:16373">
      <c r="H1047768" s="117"/>
      <c r="I1047768" s="118"/>
      <c r="J1047768" s="118"/>
      <c r="K1047768" s="118"/>
      <c r="L1047768" s="118"/>
      <c r="M1047768" s="118"/>
      <c r="N1047768" s="118"/>
      <c r="O1047768" s="118"/>
      <c r="XES1047768" s="1"/>
    </row>
    <row r="1047769" s="113" customFormat="1" customHeight="1" spans="8:16373">
      <c r="H1047769" s="117"/>
      <c r="I1047769" s="118"/>
      <c r="J1047769" s="118"/>
      <c r="K1047769" s="118"/>
      <c r="L1047769" s="118"/>
      <c r="M1047769" s="118"/>
      <c r="N1047769" s="118"/>
      <c r="O1047769" s="118"/>
      <c r="XES1047769" s="1"/>
    </row>
    <row r="1047770" s="113" customFormat="1" customHeight="1" spans="8:16373">
      <c r="H1047770" s="117"/>
      <c r="I1047770" s="118"/>
      <c r="J1047770" s="118"/>
      <c r="K1047770" s="118"/>
      <c r="L1047770" s="118"/>
      <c r="M1047770" s="118"/>
      <c r="N1047770" s="118"/>
      <c r="O1047770" s="118"/>
      <c r="XES1047770" s="1"/>
    </row>
    <row r="1047771" s="113" customFormat="1" customHeight="1" spans="8:16373">
      <c r="H1047771" s="117"/>
      <c r="I1047771" s="118"/>
      <c r="J1047771" s="118"/>
      <c r="K1047771" s="118"/>
      <c r="L1047771" s="118"/>
      <c r="M1047771" s="118"/>
      <c r="N1047771" s="118"/>
      <c r="O1047771" s="118"/>
      <c r="XES1047771" s="1"/>
    </row>
    <row r="1047772" s="113" customFormat="1" customHeight="1" spans="8:16373">
      <c r="H1047772" s="117"/>
      <c r="I1047772" s="118"/>
      <c r="J1047772" s="118"/>
      <c r="K1047772" s="118"/>
      <c r="L1047772" s="118"/>
      <c r="M1047772" s="118"/>
      <c r="N1047772" s="118"/>
      <c r="O1047772" s="118"/>
      <c r="XES1047772" s="1"/>
    </row>
    <row r="1047773" s="113" customFormat="1" customHeight="1" spans="8:16373">
      <c r="H1047773" s="117"/>
      <c r="I1047773" s="118"/>
      <c r="J1047773" s="118"/>
      <c r="K1047773" s="118"/>
      <c r="L1047773" s="118"/>
      <c r="M1047773" s="118"/>
      <c r="N1047773" s="118"/>
      <c r="O1047773" s="118"/>
      <c r="XES1047773" s="1"/>
    </row>
    <row r="1047774" s="113" customFormat="1" customHeight="1" spans="8:16373">
      <c r="H1047774" s="117"/>
      <c r="I1047774" s="118"/>
      <c r="J1047774" s="118"/>
      <c r="K1047774" s="118"/>
      <c r="L1047774" s="118"/>
      <c r="M1047774" s="118"/>
      <c r="N1047774" s="118"/>
      <c r="O1047774" s="118"/>
      <c r="XES1047774" s="1"/>
    </row>
    <row r="1047775" s="113" customFormat="1" customHeight="1" spans="8:16373">
      <c r="H1047775" s="117"/>
      <c r="I1047775" s="118"/>
      <c r="J1047775" s="118"/>
      <c r="K1047775" s="118"/>
      <c r="L1047775" s="118"/>
      <c r="M1047775" s="118"/>
      <c r="N1047775" s="118"/>
      <c r="O1047775" s="118"/>
      <c r="XES1047775" s="1"/>
    </row>
    <row r="1047776" s="113" customFormat="1" customHeight="1" spans="8:16373">
      <c r="H1047776" s="117"/>
      <c r="I1047776" s="118"/>
      <c r="J1047776" s="118"/>
      <c r="K1047776" s="118"/>
      <c r="L1047776" s="118"/>
      <c r="M1047776" s="118"/>
      <c r="N1047776" s="118"/>
      <c r="O1047776" s="118"/>
      <c r="XES1047776" s="1"/>
    </row>
    <row r="1047777" s="113" customFormat="1" customHeight="1" spans="8:16373">
      <c r="H1047777" s="117"/>
      <c r="I1047777" s="118"/>
      <c r="J1047777" s="118"/>
      <c r="K1047777" s="118"/>
      <c r="L1047777" s="118"/>
      <c r="M1047777" s="118"/>
      <c r="N1047777" s="118"/>
      <c r="O1047777" s="118"/>
      <c r="XES1047777" s="1"/>
    </row>
    <row r="1047778" s="113" customFormat="1" customHeight="1" spans="8:16373">
      <c r="H1047778" s="117"/>
      <c r="I1047778" s="118"/>
      <c r="J1047778" s="118"/>
      <c r="K1047778" s="118"/>
      <c r="L1047778" s="118"/>
      <c r="M1047778" s="118"/>
      <c r="N1047778" s="118"/>
      <c r="O1047778" s="118"/>
      <c r="XES1047778" s="1"/>
    </row>
    <row r="1047779" s="113" customFormat="1" customHeight="1" spans="8:16373">
      <c r="H1047779" s="117"/>
      <c r="I1047779" s="118"/>
      <c r="J1047779" s="118"/>
      <c r="K1047779" s="118"/>
      <c r="L1047779" s="118"/>
      <c r="M1047779" s="118"/>
      <c r="N1047779" s="118"/>
      <c r="O1047779" s="118"/>
      <c r="XES1047779" s="1"/>
    </row>
    <row r="1047780" s="113" customFormat="1" customHeight="1" spans="8:16373">
      <c r="H1047780" s="117"/>
      <c r="I1047780" s="118"/>
      <c r="J1047780" s="118"/>
      <c r="K1047780" s="118"/>
      <c r="L1047780" s="118"/>
      <c r="M1047780" s="118"/>
      <c r="N1047780" s="118"/>
      <c r="O1047780" s="118"/>
      <c r="XES1047780" s="1"/>
    </row>
    <row r="1047781" s="113" customFormat="1" customHeight="1" spans="8:16373">
      <c r="H1047781" s="117"/>
      <c r="I1047781" s="118"/>
      <c r="J1047781" s="118"/>
      <c r="K1047781" s="118"/>
      <c r="L1047781" s="118"/>
      <c r="M1047781" s="118"/>
      <c r="N1047781" s="118"/>
      <c r="O1047781" s="118"/>
      <c r="XES1047781" s="1"/>
    </row>
    <row r="1047782" s="113" customFormat="1" customHeight="1" spans="8:16373">
      <c r="H1047782" s="117"/>
      <c r="I1047782" s="118"/>
      <c r="J1047782" s="118"/>
      <c r="K1047782" s="118"/>
      <c r="L1047782" s="118"/>
      <c r="M1047782" s="118"/>
      <c r="N1047782" s="118"/>
      <c r="O1047782" s="118"/>
      <c r="XES1047782" s="1"/>
    </row>
    <row r="1047783" s="113" customFormat="1" customHeight="1" spans="8:16373">
      <c r="H1047783" s="117"/>
      <c r="I1047783" s="118"/>
      <c r="J1047783" s="118"/>
      <c r="K1047783" s="118"/>
      <c r="L1047783" s="118"/>
      <c r="M1047783" s="118"/>
      <c r="N1047783" s="118"/>
      <c r="O1047783" s="118"/>
      <c r="XES1047783" s="1"/>
    </row>
    <row r="1047784" s="113" customFormat="1" customHeight="1" spans="8:16373">
      <c r="H1047784" s="117"/>
      <c r="I1047784" s="118"/>
      <c r="J1047784" s="118"/>
      <c r="K1047784" s="118"/>
      <c r="L1047784" s="118"/>
      <c r="M1047784" s="118"/>
      <c r="N1047784" s="118"/>
      <c r="O1047784" s="118"/>
      <c r="XES1047784" s="1"/>
    </row>
    <row r="1047785" s="113" customFormat="1" customHeight="1" spans="8:16373">
      <c r="H1047785" s="117"/>
      <c r="I1047785" s="118"/>
      <c r="J1047785" s="118"/>
      <c r="K1047785" s="118"/>
      <c r="L1047785" s="118"/>
      <c r="M1047785" s="118"/>
      <c r="N1047785" s="118"/>
      <c r="O1047785" s="118"/>
      <c r="XES1047785" s="1"/>
    </row>
    <row r="1047786" s="113" customFormat="1" customHeight="1" spans="8:16373">
      <c r="H1047786" s="117"/>
      <c r="I1047786" s="118"/>
      <c r="J1047786" s="118"/>
      <c r="K1047786" s="118"/>
      <c r="L1047786" s="118"/>
      <c r="M1047786" s="118"/>
      <c r="N1047786" s="118"/>
      <c r="O1047786" s="118"/>
      <c r="XES1047786" s="1"/>
    </row>
    <row r="1047787" s="113" customFormat="1" customHeight="1" spans="8:16373">
      <c r="H1047787" s="117"/>
      <c r="I1047787" s="118"/>
      <c r="J1047787" s="118"/>
      <c r="K1047787" s="118"/>
      <c r="L1047787" s="118"/>
      <c r="M1047787" s="118"/>
      <c r="N1047787" s="118"/>
      <c r="O1047787" s="118"/>
      <c r="XES1047787" s="1"/>
    </row>
    <row r="1047788" s="113" customFormat="1" customHeight="1" spans="8:16373">
      <c r="H1047788" s="117"/>
      <c r="I1047788" s="118"/>
      <c r="J1047788" s="118"/>
      <c r="K1047788" s="118"/>
      <c r="L1047788" s="118"/>
      <c r="M1047788" s="118"/>
      <c r="N1047788" s="118"/>
      <c r="O1047788" s="118"/>
      <c r="XES1047788" s="1"/>
    </row>
    <row r="1047789" s="113" customFormat="1" customHeight="1" spans="8:16373">
      <c r="H1047789" s="117"/>
      <c r="I1047789" s="118"/>
      <c r="J1047789" s="118"/>
      <c r="K1047789" s="118"/>
      <c r="L1047789" s="118"/>
      <c r="M1047789" s="118"/>
      <c r="N1047789" s="118"/>
      <c r="O1047789" s="118"/>
      <c r="XES1047789" s="1"/>
    </row>
    <row r="1047790" s="113" customFormat="1" customHeight="1" spans="8:16373">
      <c r="H1047790" s="117"/>
      <c r="I1047790" s="118"/>
      <c r="J1047790" s="118"/>
      <c r="K1047790" s="118"/>
      <c r="L1047790" s="118"/>
      <c r="M1047790" s="118"/>
      <c r="N1047790" s="118"/>
      <c r="O1047790" s="118"/>
      <c r="XES1047790" s="1"/>
    </row>
    <row r="1047791" s="113" customFormat="1" customHeight="1" spans="8:16373">
      <c r="H1047791" s="117"/>
      <c r="I1047791" s="118"/>
      <c r="J1047791" s="118"/>
      <c r="K1047791" s="118"/>
      <c r="L1047791" s="118"/>
      <c r="M1047791" s="118"/>
      <c r="N1047791" s="118"/>
      <c r="O1047791" s="118"/>
      <c r="XES1047791" s="1"/>
    </row>
    <row r="1047792" s="113" customFormat="1" customHeight="1" spans="8:16373">
      <c r="H1047792" s="117"/>
      <c r="I1047792" s="118"/>
      <c r="J1047792" s="118"/>
      <c r="K1047792" s="118"/>
      <c r="L1047792" s="118"/>
      <c r="M1047792" s="118"/>
      <c r="N1047792" s="118"/>
      <c r="O1047792" s="118"/>
      <c r="XES1047792" s="1"/>
    </row>
    <row r="1047793" s="113" customFormat="1" customHeight="1" spans="8:16373">
      <c r="H1047793" s="117"/>
      <c r="I1047793" s="118"/>
      <c r="J1047793" s="118"/>
      <c r="K1047793" s="118"/>
      <c r="L1047793" s="118"/>
      <c r="M1047793" s="118"/>
      <c r="N1047793" s="118"/>
      <c r="O1047793" s="118"/>
      <c r="XES1047793" s="1"/>
    </row>
    <row r="1047794" s="113" customFormat="1" customHeight="1" spans="8:16373">
      <c r="H1047794" s="117"/>
      <c r="I1047794" s="118"/>
      <c r="J1047794" s="118"/>
      <c r="K1047794" s="118"/>
      <c r="L1047794" s="118"/>
      <c r="M1047794" s="118"/>
      <c r="N1047794" s="118"/>
      <c r="O1047794" s="118"/>
      <c r="XES1047794" s="1"/>
    </row>
    <row r="1047795" s="113" customFormat="1" customHeight="1" spans="8:16373">
      <c r="H1047795" s="117"/>
      <c r="I1047795" s="118"/>
      <c r="J1047795" s="118"/>
      <c r="K1047795" s="118"/>
      <c r="L1047795" s="118"/>
      <c r="M1047795" s="118"/>
      <c r="N1047795" s="118"/>
      <c r="O1047795" s="118"/>
      <c r="XES1047795" s="1"/>
    </row>
    <row r="1047796" s="113" customFormat="1" customHeight="1" spans="8:16373">
      <c r="H1047796" s="117"/>
      <c r="I1047796" s="118"/>
      <c r="J1047796" s="118"/>
      <c r="K1047796" s="118"/>
      <c r="L1047796" s="118"/>
      <c r="M1047796" s="118"/>
      <c r="N1047796" s="118"/>
      <c r="O1047796" s="118"/>
      <c r="XES1047796" s="1"/>
    </row>
    <row r="1047797" s="113" customFormat="1" customHeight="1" spans="8:16373">
      <c r="H1047797" s="117"/>
      <c r="I1047797" s="118"/>
      <c r="J1047797" s="118"/>
      <c r="K1047797" s="118"/>
      <c r="L1047797" s="118"/>
      <c r="M1047797" s="118"/>
      <c r="N1047797" s="118"/>
      <c r="O1047797" s="118"/>
      <c r="XES1047797" s="1"/>
    </row>
    <row r="1047798" s="113" customFormat="1" customHeight="1" spans="8:16373">
      <c r="H1047798" s="117"/>
      <c r="I1047798" s="118"/>
      <c r="J1047798" s="118"/>
      <c r="K1047798" s="118"/>
      <c r="L1047798" s="118"/>
      <c r="M1047798" s="118"/>
      <c r="N1047798" s="118"/>
      <c r="O1047798" s="118"/>
      <c r="XES1047798" s="1"/>
    </row>
    <row r="1047799" s="113" customFormat="1" customHeight="1" spans="8:16373">
      <c r="H1047799" s="117"/>
      <c r="I1047799" s="118"/>
      <c r="J1047799" s="118"/>
      <c r="K1047799" s="118"/>
      <c r="L1047799" s="118"/>
      <c r="M1047799" s="118"/>
      <c r="N1047799" s="118"/>
      <c r="O1047799" s="118"/>
      <c r="XES1047799" s="1"/>
    </row>
    <row r="1047800" s="113" customFormat="1" customHeight="1" spans="8:16373">
      <c r="H1047800" s="117"/>
      <c r="I1047800" s="118"/>
      <c r="J1047800" s="118"/>
      <c r="K1047800" s="118"/>
      <c r="L1047800" s="118"/>
      <c r="M1047800" s="118"/>
      <c r="N1047800" s="118"/>
      <c r="O1047800" s="118"/>
      <c r="XES1047800" s="1"/>
    </row>
    <row r="1047801" s="113" customFormat="1" customHeight="1" spans="8:16373">
      <c r="H1047801" s="117"/>
      <c r="I1047801" s="118"/>
      <c r="J1047801" s="118"/>
      <c r="K1047801" s="118"/>
      <c r="L1047801" s="118"/>
      <c r="M1047801" s="118"/>
      <c r="N1047801" s="118"/>
      <c r="O1047801" s="118"/>
      <c r="XES1047801" s="1"/>
    </row>
    <row r="1047802" s="113" customFormat="1" customHeight="1" spans="8:16373">
      <c r="H1047802" s="117"/>
      <c r="I1047802" s="118"/>
      <c r="J1047802" s="118"/>
      <c r="K1047802" s="118"/>
      <c r="L1047802" s="118"/>
      <c r="M1047802" s="118"/>
      <c r="N1047802" s="118"/>
      <c r="O1047802" s="118"/>
      <c r="XES1047802" s="1"/>
    </row>
    <row r="1047803" s="113" customFormat="1" customHeight="1" spans="8:16373">
      <c r="H1047803" s="117"/>
      <c r="I1047803" s="118"/>
      <c r="J1047803" s="118"/>
      <c r="K1047803" s="118"/>
      <c r="L1047803" s="118"/>
      <c r="M1047803" s="118"/>
      <c r="N1047803" s="118"/>
      <c r="O1047803" s="118"/>
      <c r="XES1047803" s="1"/>
    </row>
    <row r="1047804" s="113" customFormat="1" customHeight="1" spans="8:16373">
      <c r="H1047804" s="117"/>
      <c r="I1047804" s="118"/>
      <c r="J1047804" s="118"/>
      <c r="K1047804" s="118"/>
      <c r="L1047804" s="118"/>
      <c r="M1047804" s="118"/>
      <c r="N1047804" s="118"/>
      <c r="O1047804" s="118"/>
      <c r="XES1047804" s="1"/>
    </row>
    <row r="1047805" s="113" customFormat="1" customHeight="1" spans="8:16373">
      <c r="H1047805" s="117"/>
      <c r="I1047805" s="118"/>
      <c r="J1047805" s="118"/>
      <c r="K1047805" s="118"/>
      <c r="L1047805" s="118"/>
      <c r="M1047805" s="118"/>
      <c r="N1047805" s="118"/>
      <c r="O1047805" s="118"/>
      <c r="XES1047805" s="1"/>
    </row>
    <row r="1047806" s="113" customFormat="1" customHeight="1" spans="8:16373">
      <c r="H1047806" s="117"/>
      <c r="I1047806" s="118"/>
      <c r="J1047806" s="118"/>
      <c r="K1047806" s="118"/>
      <c r="L1047806" s="118"/>
      <c r="M1047806" s="118"/>
      <c r="N1047806" s="118"/>
      <c r="O1047806" s="118"/>
      <c r="XES1047806" s="1"/>
    </row>
    <row r="1047807" s="113" customFormat="1" customHeight="1" spans="8:16373">
      <c r="H1047807" s="117"/>
      <c r="I1047807" s="118"/>
      <c r="J1047807" s="118"/>
      <c r="K1047807" s="118"/>
      <c r="L1047807" s="118"/>
      <c r="M1047807" s="118"/>
      <c r="N1047807" s="118"/>
      <c r="O1047807" s="118"/>
      <c r="XES1047807" s="1"/>
    </row>
    <row r="1047808" s="113" customFormat="1" customHeight="1" spans="8:16373">
      <c r="H1047808" s="117"/>
      <c r="I1047808" s="118"/>
      <c r="J1047808" s="118"/>
      <c r="K1047808" s="118"/>
      <c r="L1047808" s="118"/>
      <c r="M1047808" s="118"/>
      <c r="N1047808" s="118"/>
      <c r="O1047808" s="118"/>
      <c r="XES1047808" s="1"/>
    </row>
    <row r="1047809" s="113" customFormat="1" customHeight="1" spans="8:16373">
      <c r="H1047809" s="117"/>
      <c r="I1047809" s="118"/>
      <c r="J1047809" s="118"/>
      <c r="K1047809" s="118"/>
      <c r="L1047809" s="118"/>
      <c r="M1047809" s="118"/>
      <c r="N1047809" s="118"/>
      <c r="O1047809" s="118"/>
      <c r="XES1047809" s="1"/>
    </row>
    <row r="1047810" s="113" customFormat="1" customHeight="1" spans="8:16373">
      <c r="H1047810" s="117"/>
      <c r="I1047810" s="118"/>
      <c r="J1047810" s="118"/>
      <c r="K1047810" s="118"/>
      <c r="L1047810" s="118"/>
      <c r="M1047810" s="118"/>
      <c r="N1047810" s="118"/>
      <c r="O1047810" s="118"/>
      <c r="XES1047810" s="1"/>
    </row>
    <row r="1047811" s="113" customFormat="1" customHeight="1" spans="8:16373">
      <c r="H1047811" s="117"/>
      <c r="I1047811" s="118"/>
      <c r="J1047811" s="118"/>
      <c r="K1047811" s="118"/>
      <c r="L1047811" s="118"/>
      <c r="M1047811" s="118"/>
      <c r="N1047811" s="118"/>
      <c r="O1047811" s="118"/>
      <c r="XES1047811" s="1"/>
    </row>
    <row r="1047812" s="113" customFormat="1" customHeight="1" spans="8:16373">
      <c r="H1047812" s="117"/>
      <c r="I1047812" s="118"/>
      <c r="J1047812" s="118"/>
      <c r="K1047812" s="118"/>
      <c r="L1047812" s="118"/>
      <c r="M1047812" s="118"/>
      <c r="N1047812" s="118"/>
      <c r="O1047812" s="118"/>
      <c r="XES1047812" s="1"/>
    </row>
    <row r="1047813" s="113" customFormat="1" customHeight="1" spans="8:16373">
      <c r="H1047813" s="117"/>
      <c r="I1047813" s="118"/>
      <c r="J1047813" s="118"/>
      <c r="K1047813" s="118"/>
      <c r="L1047813" s="118"/>
      <c r="M1047813" s="118"/>
      <c r="N1047813" s="118"/>
      <c r="O1047813" s="118"/>
      <c r="XES1047813" s="1"/>
    </row>
    <row r="1047814" s="113" customFormat="1" customHeight="1" spans="8:16373">
      <c r="H1047814" s="117"/>
      <c r="I1047814" s="118"/>
      <c r="J1047814" s="118"/>
      <c r="K1047814" s="118"/>
      <c r="L1047814" s="118"/>
      <c r="M1047814" s="118"/>
      <c r="N1047814" s="118"/>
      <c r="O1047814" s="118"/>
      <c r="XES1047814" s="1"/>
    </row>
    <row r="1047815" s="113" customFormat="1" customHeight="1" spans="8:16373">
      <c r="H1047815" s="117"/>
      <c r="I1047815" s="118"/>
      <c r="J1047815" s="118"/>
      <c r="K1047815" s="118"/>
      <c r="L1047815" s="118"/>
      <c r="M1047815" s="118"/>
      <c r="N1047815" s="118"/>
      <c r="O1047815" s="118"/>
      <c r="XES1047815" s="1"/>
    </row>
    <row r="1047816" s="113" customFormat="1" customHeight="1" spans="8:16373">
      <c r="H1047816" s="117"/>
      <c r="I1047816" s="118"/>
      <c r="J1047816" s="118"/>
      <c r="K1047816" s="118"/>
      <c r="L1047816" s="118"/>
      <c r="M1047816" s="118"/>
      <c r="N1047816" s="118"/>
      <c r="O1047816" s="118"/>
      <c r="XES1047816" s="1"/>
    </row>
    <row r="1047817" s="113" customFormat="1" customHeight="1" spans="8:16373">
      <c r="H1047817" s="117"/>
      <c r="I1047817" s="118"/>
      <c r="J1047817" s="118"/>
      <c r="K1047817" s="118"/>
      <c r="L1047817" s="118"/>
      <c r="M1047817" s="118"/>
      <c r="N1047817" s="118"/>
      <c r="O1047817" s="118"/>
      <c r="XES1047817" s="1"/>
    </row>
    <row r="1047818" s="113" customFormat="1" customHeight="1" spans="8:16373">
      <c r="H1047818" s="117"/>
      <c r="I1047818" s="118"/>
      <c r="J1047818" s="118"/>
      <c r="K1047818" s="118"/>
      <c r="L1047818" s="118"/>
      <c r="M1047818" s="118"/>
      <c r="N1047818" s="118"/>
      <c r="O1047818" s="118"/>
      <c r="XES1047818" s="1"/>
    </row>
    <row r="1047819" s="113" customFormat="1" customHeight="1" spans="8:16373">
      <c r="H1047819" s="117"/>
      <c r="I1047819" s="118"/>
      <c r="J1047819" s="118"/>
      <c r="K1047819" s="118"/>
      <c r="L1047819" s="118"/>
      <c r="M1047819" s="118"/>
      <c r="N1047819" s="118"/>
      <c r="O1047819" s="118"/>
      <c r="XES1047819" s="1"/>
    </row>
    <row r="1047820" s="113" customFormat="1" customHeight="1" spans="8:16373">
      <c r="H1047820" s="117"/>
      <c r="I1047820" s="118"/>
      <c r="J1047820" s="118"/>
      <c r="K1047820" s="118"/>
      <c r="L1047820" s="118"/>
      <c r="M1047820" s="118"/>
      <c r="N1047820" s="118"/>
      <c r="O1047820" s="118"/>
      <c r="XES1047820" s="1"/>
    </row>
    <row r="1047821" s="113" customFormat="1" customHeight="1" spans="8:16373">
      <c r="H1047821" s="117"/>
      <c r="I1047821" s="118"/>
      <c r="J1047821" s="118"/>
      <c r="K1047821" s="118"/>
      <c r="L1047821" s="118"/>
      <c r="M1047821" s="118"/>
      <c r="N1047821" s="118"/>
      <c r="O1047821" s="118"/>
      <c r="XES1047821" s="1"/>
    </row>
    <row r="1047822" s="113" customFormat="1" customHeight="1" spans="8:16373">
      <c r="H1047822" s="117"/>
      <c r="I1047822" s="118"/>
      <c r="J1047822" s="118"/>
      <c r="K1047822" s="118"/>
      <c r="L1047822" s="118"/>
      <c r="M1047822" s="118"/>
      <c r="N1047822" s="118"/>
      <c r="O1047822" s="118"/>
      <c r="XES1047822" s="1"/>
    </row>
    <row r="1047823" s="113" customFormat="1" customHeight="1" spans="8:16373">
      <c r="H1047823" s="117"/>
      <c r="I1047823" s="118"/>
      <c r="J1047823" s="118"/>
      <c r="K1047823" s="118"/>
      <c r="L1047823" s="118"/>
      <c r="M1047823" s="118"/>
      <c r="N1047823" s="118"/>
      <c r="O1047823" s="118"/>
      <c r="XES1047823" s="1"/>
    </row>
    <row r="1047824" s="113" customFormat="1" customHeight="1" spans="8:16373">
      <c r="H1047824" s="117"/>
      <c r="I1047824" s="118"/>
      <c r="J1047824" s="118"/>
      <c r="K1047824" s="118"/>
      <c r="L1047824" s="118"/>
      <c r="M1047824" s="118"/>
      <c r="N1047824" s="118"/>
      <c r="O1047824" s="118"/>
      <c r="XES1047824" s="1"/>
    </row>
    <row r="1047825" s="113" customFormat="1" customHeight="1" spans="8:16373">
      <c r="H1047825" s="117"/>
      <c r="I1047825" s="118"/>
      <c r="J1047825" s="118"/>
      <c r="K1047825" s="118"/>
      <c r="L1047825" s="118"/>
      <c r="M1047825" s="118"/>
      <c r="N1047825" s="118"/>
      <c r="O1047825" s="118"/>
      <c r="XES1047825" s="1"/>
    </row>
    <row r="1047826" s="113" customFormat="1" customHeight="1" spans="8:16373">
      <c r="H1047826" s="117"/>
      <c r="I1047826" s="118"/>
      <c r="J1047826" s="118"/>
      <c r="K1047826" s="118"/>
      <c r="L1047826" s="118"/>
      <c r="M1047826" s="118"/>
      <c r="N1047826" s="118"/>
      <c r="O1047826" s="118"/>
      <c r="XES1047826" s="1"/>
    </row>
    <row r="1047827" s="113" customFormat="1" customHeight="1" spans="8:16373">
      <c r="H1047827" s="117"/>
      <c r="I1047827" s="118"/>
      <c r="J1047827" s="118"/>
      <c r="K1047827" s="118"/>
      <c r="L1047827" s="118"/>
      <c r="M1047827" s="118"/>
      <c r="N1047827" s="118"/>
      <c r="O1047827" s="118"/>
      <c r="XES1047827" s="1"/>
    </row>
    <row r="1047828" s="113" customFormat="1" customHeight="1" spans="8:16373">
      <c r="H1047828" s="117"/>
      <c r="I1047828" s="118"/>
      <c r="J1047828" s="118"/>
      <c r="K1047828" s="118"/>
      <c r="L1047828" s="118"/>
      <c r="M1047828" s="118"/>
      <c r="N1047828" s="118"/>
      <c r="O1047828" s="118"/>
      <c r="XES1047828" s="1"/>
    </row>
    <row r="1047829" s="113" customFormat="1" customHeight="1" spans="8:16373">
      <c r="H1047829" s="117"/>
      <c r="I1047829" s="118"/>
      <c r="J1047829" s="118"/>
      <c r="K1047829" s="118"/>
      <c r="L1047829" s="118"/>
      <c r="M1047829" s="118"/>
      <c r="N1047829" s="118"/>
      <c r="O1047829" s="118"/>
      <c r="XES1047829" s="1"/>
    </row>
    <row r="1047830" s="113" customFormat="1" customHeight="1" spans="8:16373">
      <c r="H1047830" s="117"/>
      <c r="I1047830" s="118"/>
      <c r="J1047830" s="118"/>
      <c r="K1047830" s="118"/>
      <c r="L1047830" s="118"/>
      <c r="M1047830" s="118"/>
      <c r="N1047830" s="118"/>
      <c r="O1047830" s="118"/>
      <c r="XES1047830" s="1"/>
    </row>
    <row r="1047831" s="113" customFormat="1" customHeight="1" spans="8:16373">
      <c r="H1047831" s="117"/>
      <c r="I1047831" s="118"/>
      <c r="J1047831" s="118"/>
      <c r="K1047831" s="118"/>
      <c r="L1047831" s="118"/>
      <c r="M1047831" s="118"/>
      <c r="N1047831" s="118"/>
      <c r="O1047831" s="118"/>
      <c r="XES1047831" s="1"/>
    </row>
    <row r="1047832" s="113" customFormat="1" customHeight="1" spans="8:16373">
      <c r="H1047832" s="117"/>
      <c r="I1047832" s="118"/>
      <c r="J1047832" s="118"/>
      <c r="K1047832" s="118"/>
      <c r="L1047832" s="118"/>
      <c r="M1047832" s="118"/>
      <c r="N1047832" s="118"/>
      <c r="O1047832" s="118"/>
      <c r="XES1047832" s="1"/>
    </row>
    <row r="1047833" s="113" customFormat="1" customHeight="1" spans="8:16373">
      <c r="H1047833" s="117"/>
      <c r="I1047833" s="118"/>
      <c r="J1047833" s="118"/>
      <c r="K1047833" s="118"/>
      <c r="L1047833" s="118"/>
      <c r="M1047833" s="118"/>
      <c r="N1047833" s="118"/>
      <c r="O1047833" s="118"/>
      <c r="XES1047833" s="1"/>
    </row>
    <row r="1047834" s="113" customFormat="1" customHeight="1" spans="8:16373">
      <c r="H1047834" s="117"/>
      <c r="I1047834" s="118"/>
      <c r="J1047834" s="118"/>
      <c r="K1047834" s="118"/>
      <c r="L1047834" s="118"/>
      <c r="M1047834" s="118"/>
      <c r="N1047834" s="118"/>
      <c r="O1047834" s="118"/>
      <c r="XES1047834" s="1"/>
    </row>
    <row r="1047835" s="113" customFormat="1" customHeight="1" spans="8:16373">
      <c r="H1047835" s="117"/>
      <c r="I1047835" s="118"/>
      <c r="J1047835" s="118"/>
      <c r="K1047835" s="118"/>
      <c r="L1047835" s="118"/>
      <c r="M1047835" s="118"/>
      <c r="N1047835" s="118"/>
      <c r="O1047835" s="118"/>
      <c r="XES1047835" s="1"/>
    </row>
    <row r="1047836" s="113" customFormat="1" customHeight="1" spans="8:16373">
      <c r="H1047836" s="117"/>
      <c r="I1047836" s="118"/>
      <c r="J1047836" s="118"/>
      <c r="K1047836" s="118"/>
      <c r="L1047836" s="118"/>
      <c r="M1047836" s="118"/>
      <c r="N1047836" s="118"/>
      <c r="O1047836" s="118"/>
      <c r="XES1047836" s="1"/>
    </row>
    <row r="1047837" s="113" customFormat="1" customHeight="1" spans="8:16373">
      <c r="H1047837" s="117"/>
      <c r="I1047837" s="118"/>
      <c r="J1047837" s="118"/>
      <c r="K1047837" s="118"/>
      <c r="L1047837" s="118"/>
      <c r="M1047837" s="118"/>
      <c r="N1047837" s="118"/>
      <c r="O1047837" s="118"/>
      <c r="XES1047837" s="1"/>
    </row>
    <row r="1047838" s="113" customFormat="1" customHeight="1" spans="8:16373">
      <c r="H1047838" s="117"/>
      <c r="I1047838" s="118"/>
      <c r="J1047838" s="118"/>
      <c r="K1047838" s="118"/>
      <c r="L1047838" s="118"/>
      <c r="M1047838" s="118"/>
      <c r="N1047838" s="118"/>
      <c r="O1047838" s="118"/>
      <c r="XES1047838" s="1"/>
    </row>
    <row r="1047839" s="113" customFormat="1" customHeight="1" spans="8:16373">
      <c r="H1047839" s="117"/>
      <c r="I1047839" s="118"/>
      <c r="J1047839" s="118"/>
      <c r="K1047839" s="118"/>
      <c r="L1047839" s="118"/>
      <c r="M1047839" s="118"/>
      <c r="N1047839" s="118"/>
      <c r="O1047839" s="118"/>
      <c r="XES1047839" s="1"/>
    </row>
    <row r="1047840" s="113" customFormat="1" customHeight="1" spans="8:16373">
      <c r="H1047840" s="117"/>
      <c r="I1047840" s="118"/>
      <c r="J1047840" s="118"/>
      <c r="K1047840" s="118"/>
      <c r="L1047840" s="118"/>
      <c r="M1047840" s="118"/>
      <c r="N1047840" s="118"/>
      <c r="O1047840" s="118"/>
      <c r="XES1047840" s="1"/>
    </row>
    <row r="1047841" s="113" customFormat="1" customHeight="1" spans="8:16373">
      <c r="H1047841" s="117"/>
      <c r="I1047841" s="118"/>
      <c r="J1047841" s="118"/>
      <c r="K1047841" s="118"/>
      <c r="L1047841" s="118"/>
      <c r="M1047841" s="118"/>
      <c r="N1047841" s="118"/>
      <c r="O1047841" s="118"/>
      <c r="XES1047841" s="1"/>
    </row>
    <row r="1047842" s="113" customFormat="1" customHeight="1" spans="8:16373">
      <c r="H1047842" s="117"/>
      <c r="I1047842" s="118"/>
      <c r="J1047842" s="118"/>
      <c r="K1047842" s="118"/>
      <c r="L1047842" s="118"/>
      <c r="M1047842" s="118"/>
      <c r="N1047842" s="118"/>
      <c r="O1047842" s="118"/>
      <c r="XES1047842" s="1"/>
    </row>
    <row r="1047843" s="113" customFormat="1" customHeight="1" spans="8:16373">
      <c r="H1047843" s="117"/>
      <c r="I1047843" s="118"/>
      <c r="J1047843" s="118"/>
      <c r="K1047843" s="118"/>
      <c r="L1047843" s="118"/>
      <c r="M1047843" s="118"/>
      <c r="N1047843" s="118"/>
      <c r="O1047843" s="118"/>
      <c r="XES1047843" s="1"/>
    </row>
    <row r="1047844" s="113" customFormat="1" customHeight="1" spans="8:16373">
      <c r="H1047844" s="117"/>
      <c r="I1047844" s="118"/>
      <c r="J1047844" s="118"/>
      <c r="K1047844" s="118"/>
      <c r="L1047844" s="118"/>
      <c r="M1047844" s="118"/>
      <c r="N1047844" s="118"/>
      <c r="O1047844" s="118"/>
      <c r="XES1047844" s="1"/>
    </row>
    <row r="1047845" s="113" customFormat="1" customHeight="1" spans="8:16373">
      <c r="H1047845" s="117"/>
      <c r="I1047845" s="118"/>
      <c r="J1047845" s="118"/>
      <c r="K1047845" s="118"/>
      <c r="L1047845" s="118"/>
      <c r="M1047845" s="118"/>
      <c r="N1047845" s="118"/>
      <c r="O1047845" s="118"/>
      <c r="XES1047845" s="1"/>
    </row>
    <row r="1047846" s="113" customFormat="1" customHeight="1" spans="8:16373">
      <c r="H1047846" s="117"/>
      <c r="I1047846" s="118"/>
      <c r="J1047846" s="118"/>
      <c r="K1047846" s="118"/>
      <c r="L1047846" s="118"/>
      <c r="M1047846" s="118"/>
      <c r="N1047846" s="118"/>
      <c r="O1047846" s="118"/>
      <c r="XES1047846" s="1"/>
    </row>
    <row r="1047847" s="113" customFormat="1" customHeight="1" spans="8:16373">
      <c r="H1047847" s="117"/>
      <c r="I1047847" s="118"/>
      <c r="J1047847" s="118"/>
      <c r="K1047847" s="118"/>
      <c r="L1047847" s="118"/>
      <c r="M1047847" s="118"/>
      <c r="N1047847" s="118"/>
      <c r="O1047847" s="118"/>
      <c r="XES1047847" s="1"/>
    </row>
    <row r="1047848" s="113" customFormat="1" customHeight="1" spans="8:16373">
      <c r="H1047848" s="117"/>
      <c r="I1047848" s="118"/>
      <c r="J1047848" s="118"/>
      <c r="K1047848" s="118"/>
      <c r="L1047848" s="118"/>
      <c r="M1047848" s="118"/>
      <c r="N1047848" s="118"/>
      <c r="O1047848" s="118"/>
      <c r="XES1047848" s="1"/>
    </row>
    <row r="1047849" s="113" customFormat="1" customHeight="1" spans="8:16373">
      <c r="H1047849" s="117"/>
      <c r="I1047849" s="118"/>
      <c r="J1047849" s="118"/>
      <c r="K1047849" s="118"/>
      <c r="L1047849" s="118"/>
      <c r="M1047849" s="118"/>
      <c r="N1047849" s="118"/>
      <c r="O1047849" s="118"/>
      <c r="XES1047849" s="1"/>
    </row>
    <row r="1047850" s="113" customFormat="1" customHeight="1" spans="8:16373">
      <c r="H1047850" s="117"/>
      <c r="I1047850" s="118"/>
      <c r="J1047850" s="118"/>
      <c r="K1047850" s="118"/>
      <c r="L1047850" s="118"/>
      <c r="M1047850" s="118"/>
      <c r="N1047850" s="118"/>
      <c r="O1047850" s="118"/>
      <c r="XES1047850" s="1"/>
    </row>
    <row r="1047851" s="113" customFormat="1" customHeight="1" spans="8:16373">
      <c r="H1047851" s="117"/>
      <c r="I1047851" s="118"/>
      <c r="J1047851" s="118"/>
      <c r="K1047851" s="118"/>
      <c r="L1047851" s="118"/>
      <c r="M1047851" s="118"/>
      <c r="N1047851" s="118"/>
      <c r="O1047851" s="118"/>
      <c r="XES1047851" s="1"/>
    </row>
    <row r="1047852" s="113" customFormat="1" customHeight="1" spans="8:16373">
      <c r="H1047852" s="117"/>
      <c r="I1047852" s="118"/>
      <c r="J1047852" s="118"/>
      <c r="K1047852" s="118"/>
      <c r="L1047852" s="118"/>
      <c r="M1047852" s="118"/>
      <c r="N1047852" s="118"/>
      <c r="O1047852" s="118"/>
      <c r="XES1047852" s="1"/>
    </row>
    <row r="1047853" s="113" customFormat="1" customHeight="1" spans="8:16373">
      <c r="H1047853" s="117"/>
      <c r="I1047853" s="118"/>
      <c r="J1047853" s="118"/>
      <c r="K1047853" s="118"/>
      <c r="L1047853" s="118"/>
      <c r="M1047853" s="118"/>
      <c r="N1047853" s="118"/>
      <c r="O1047853" s="118"/>
      <c r="XES1047853" s="1"/>
    </row>
    <row r="1047854" s="113" customFormat="1" customHeight="1" spans="8:16373">
      <c r="H1047854" s="117"/>
      <c r="I1047854" s="118"/>
      <c r="J1047854" s="118"/>
      <c r="K1047854" s="118"/>
      <c r="L1047854" s="118"/>
      <c r="M1047854" s="118"/>
      <c r="N1047854" s="118"/>
      <c r="O1047854" s="118"/>
      <c r="XES1047854" s="1"/>
    </row>
    <row r="1047855" s="113" customFormat="1" customHeight="1" spans="8:16373">
      <c r="H1047855" s="117"/>
      <c r="I1047855" s="118"/>
      <c r="J1047855" s="118"/>
      <c r="K1047855" s="118"/>
      <c r="L1047855" s="118"/>
      <c r="M1047855" s="118"/>
      <c r="N1047855" s="118"/>
      <c r="O1047855" s="118"/>
      <c r="XES1047855" s="1"/>
    </row>
    <row r="1047856" s="113" customFormat="1" customHeight="1" spans="8:16373">
      <c r="H1047856" s="117"/>
      <c r="I1047856" s="118"/>
      <c r="J1047856" s="118"/>
      <c r="K1047856" s="118"/>
      <c r="L1047856" s="118"/>
      <c r="M1047856" s="118"/>
      <c r="N1047856" s="118"/>
      <c r="O1047856" s="118"/>
      <c r="XES1047856" s="1"/>
    </row>
    <row r="1047857" s="113" customFormat="1" customHeight="1" spans="8:16373">
      <c r="H1047857" s="117"/>
      <c r="I1047857" s="118"/>
      <c r="J1047857" s="118"/>
      <c r="K1047857" s="118"/>
      <c r="L1047857" s="118"/>
      <c r="M1047857" s="118"/>
      <c r="N1047857" s="118"/>
      <c r="O1047857" s="118"/>
      <c r="XES1047857" s="1"/>
    </row>
    <row r="1047858" s="113" customFormat="1" customHeight="1" spans="8:16373">
      <c r="H1047858" s="117"/>
      <c r="I1047858" s="118"/>
      <c r="J1047858" s="118"/>
      <c r="K1047858" s="118"/>
      <c r="L1047858" s="118"/>
      <c r="M1047858" s="118"/>
      <c r="N1047858" s="118"/>
      <c r="O1047858" s="118"/>
      <c r="XES1047858" s="1"/>
    </row>
    <row r="1047859" s="113" customFormat="1" customHeight="1" spans="8:16373">
      <c r="H1047859" s="117"/>
      <c r="I1047859" s="118"/>
      <c r="J1047859" s="118"/>
      <c r="K1047859" s="118"/>
      <c r="L1047859" s="118"/>
      <c r="M1047859" s="118"/>
      <c r="N1047859" s="118"/>
      <c r="O1047859" s="118"/>
      <c r="XES1047859" s="1"/>
    </row>
    <row r="1047860" s="113" customFormat="1" customHeight="1" spans="8:16373">
      <c r="H1047860" s="117"/>
      <c r="I1047860" s="118"/>
      <c r="J1047860" s="118"/>
      <c r="K1047860" s="118"/>
      <c r="L1047860" s="118"/>
      <c r="M1047860" s="118"/>
      <c r="N1047860" s="118"/>
      <c r="O1047860" s="118"/>
      <c r="XES1047860" s="1"/>
    </row>
    <row r="1047861" s="113" customFormat="1" customHeight="1" spans="8:16373">
      <c r="H1047861" s="117"/>
      <c r="I1047861" s="118"/>
      <c r="J1047861" s="118"/>
      <c r="K1047861" s="118"/>
      <c r="L1047861" s="118"/>
      <c r="M1047861" s="118"/>
      <c r="N1047861" s="118"/>
      <c r="O1047861" s="118"/>
      <c r="XES1047861" s="1"/>
    </row>
    <row r="1047862" s="113" customFormat="1" customHeight="1" spans="8:16373">
      <c r="H1047862" s="117"/>
      <c r="I1047862" s="118"/>
      <c r="J1047862" s="118"/>
      <c r="K1047862" s="118"/>
      <c r="L1047862" s="118"/>
      <c r="M1047862" s="118"/>
      <c r="N1047862" s="118"/>
      <c r="O1047862" s="118"/>
      <c r="XES1047862" s="1"/>
    </row>
    <row r="1047863" s="113" customFormat="1" customHeight="1" spans="8:16373">
      <c r="H1047863" s="117"/>
      <c r="I1047863" s="118"/>
      <c r="J1047863" s="118"/>
      <c r="K1047863" s="118"/>
      <c r="L1047863" s="118"/>
      <c r="M1047863" s="118"/>
      <c r="N1047863" s="118"/>
      <c r="O1047863" s="118"/>
      <c r="XES1047863" s="1"/>
    </row>
    <row r="1047864" s="113" customFormat="1" customHeight="1" spans="8:16373">
      <c r="H1047864" s="117"/>
      <c r="I1047864" s="118"/>
      <c r="J1047864" s="118"/>
      <c r="K1047864" s="118"/>
      <c r="L1047864" s="118"/>
      <c r="M1047864" s="118"/>
      <c r="N1047864" s="118"/>
      <c r="O1047864" s="118"/>
      <c r="XES1047864" s="1"/>
    </row>
    <row r="1047865" s="113" customFormat="1" customHeight="1" spans="8:16373">
      <c r="H1047865" s="117"/>
      <c r="I1047865" s="118"/>
      <c r="J1047865" s="118"/>
      <c r="K1047865" s="118"/>
      <c r="L1047865" s="118"/>
      <c r="M1047865" s="118"/>
      <c r="N1047865" s="118"/>
      <c r="O1047865" s="118"/>
      <c r="XES1047865" s="1"/>
    </row>
    <row r="1047866" s="113" customFormat="1" customHeight="1" spans="8:16373">
      <c r="H1047866" s="117"/>
      <c r="I1047866" s="118"/>
      <c r="J1047866" s="118"/>
      <c r="K1047866" s="118"/>
      <c r="L1047866" s="118"/>
      <c r="M1047866" s="118"/>
      <c r="N1047866" s="118"/>
      <c r="O1047866" s="118"/>
      <c r="XES1047866" s="1"/>
    </row>
    <row r="1047867" s="113" customFormat="1" customHeight="1" spans="8:16373">
      <c r="H1047867" s="117"/>
      <c r="I1047867" s="118"/>
      <c r="J1047867" s="118"/>
      <c r="K1047867" s="118"/>
      <c r="L1047867" s="118"/>
      <c r="M1047867" s="118"/>
      <c r="N1047867" s="118"/>
      <c r="O1047867" s="118"/>
      <c r="XES1047867" s="1"/>
    </row>
    <row r="1047868" s="113" customFormat="1" customHeight="1" spans="8:16373">
      <c r="H1047868" s="117"/>
      <c r="I1047868" s="118"/>
      <c r="J1047868" s="118"/>
      <c r="K1047868" s="118"/>
      <c r="L1047868" s="118"/>
      <c r="M1047868" s="118"/>
      <c r="N1047868" s="118"/>
      <c r="O1047868" s="118"/>
      <c r="XES1047868" s="1"/>
    </row>
    <row r="1047869" s="113" customFormat="1" customHeight="1" spans="8:16373">
      <c r="H1047869" s="117"/>
      <c r="I1047869" s="118"/>
      <c r="J1047869" s="118"/>
      <c r="K1047869" s="118"/>
      <c r="L1047869" s="118"/>
      <c r="M1047869" s="118"/>
      <c r="N1047869" s="118"/>
      <c r="O1047869" s="118"/>
      <c r="XES1047869" s="1"/>
    </row>
    <row r="1047870" s="113" customFormat="1" customHeight="1" spans="8:16373">
      <c r="H1047870" s="117"/>
      <c r="I1047870" s="118"/>
      <c r="J1047870" s="118"/>
      <c r="K1047870" s="118"/>
      <c r="L1047870" s="118"/>
      <c r="M1047870" s="118"/>
      <c r="N1047870" s="118"/>
      <c r="O1047870" s="118"/>
      <c r="XES1047870" s="1"/>
    </row>
    <row r="1047871" s="113" customFormat="1" customHeight="1" spans="8:16373">
      <c r="H1047871" s="117"/>
      <c r="I1047871" s="118"/>
      <c r="J1047871" s="118"/>
      <c r="K1047871" s="118"/>
      <c r="L1047871" s="118"/>
      <c r="M1047871" s="118"/>
      <c r="N1047871" s="118"/>
      <c r="O1047871" s="118"/>
      <c r="XES1047871" s="1"/>
    </row>
    <row r="1047872" s="113" customFormat="1" customHeight="1" spans="8:16373">
      <c r="H1047872" s="117"/>
      <c r="I1047872" s="118"/>
      <c r="J1047872" s="118"/>
      <c r="K1047872" s="118"/>
      <c r="L1047872" s="118"/>
      <c r="M1047872" s="118"/>
      <c r="N1047872" s="118"/>
      <c r="O1047872" s="118"/>
      <c r="XES1047872" s="1"/>
    </row>
    <row r="1047873" s="113" customFormat="1" customHeight="1" spans="8:16373">
      <c r="H1047873" s="117"/>
      <c r="I1047873" s="118"/>
      <c r="J1047873" s="118"/>
      <c r="K1047873" s="118"/>
      <c r="L1047873" s="118"/>
      <c r="M1047873" s="118"/>
      <c r="N1047873" s="118"/>
      <c r="O1047873" s="118"/>
      <c r="XES1047873" s="1"/>
    </row>
    <row r="1047874" s="113" customFormat="1" customHeight="1" spans="8:16373">
      <c r="H1047874" s="117"/>
      <c r="I1047874" s="118"/>
      <c r="J1047874" s="118"/>
      <c r="K1047874" s="118"/>
      <c r="L1047874" s="118"/>
      <c r="M1047874" s="118"/>
      <c r="N1047874" s="118"/>
      <c r="O1047874" s="118"/>
      <c r="XES1047874" s="1"/>
    </row>
    <row r="1047875" s="113" customFormat="1" customHeight="1" spans="8:16373">
      <c r="H1047875" s="117"/>
      <c r="I1047875" s="118"/>
      <c r="J1047875" s="118"/>
      <c r="K1047875" s="118"/>
      <c r="L1047875" s="118"/>
      <c r="M1047875" s="118"/>
      <c r="N1047875" s="118"/>
      <c r="O1047875" s="118"/>
      <c r="XES1047875" s="1"/>
    </row>
    <row r="1047876" s="113" customFormat="1" customHeight="1" spans="8:16373">
      <c r="H1047876" s="117"/>
      <c r="I1047876" s="118"/>
      <c r="J1047876" s="118"/>
      <c r="K1047876" s="118"/>
      <c r="L1047876" s="118"/>
      <c r="M1047876" s="118"/>
      <c r="N1047876" s="118"/>
      <c r="O1047876" s="118"/>
      <c r="XES1047876" s="1"/>
    </row>
    <row r="1047877" s="113" customFormat="1" customHeight="1" spans="8:16373">
      <c r="H1047877" s="117"/>
      <c r="I1047877" s="118"/>
      <c r="J1047877" s="118"/>
      <c r="K1047877" s="118"/>
      <c r="L1047877" s="118"/>
      <c r="M1047877" s="118"/>
      <c r="N1047877" s="118"/>
      <c r="O1047877" s="118"/>
      <c r="XES1047877" s="1"/>
    </row>
    <row r="1047878" s="113" customFormat="1" customHeight="1" spans="8:16373">
      <c r="H1047878" s="117"/>
      <c r="I1047878" s="118"/>
      <c r="J1047878" s="118"/>
      <c r="K1047878" s="118"/>
      <c r="L1047878" s="118"/>
      <c r="M1047878" s="118"/>
      <c r="N1047878" s="118"/>
      <c r="O1047878" s="118"/>
      <c r="XES1047878" s="1"/>
    </row>
    <row r="1047879" s="113" customFormat="1" customHeight="1" spans="8:16373">
      <c r="H1047879" s="117"/>
      <c r="I1047879" s="118"/>
      <c r="J1047879" s="118"/>
      <c r="K1047879" s="118"/>
      <c r="L1047879" s="118"/>
      <c r="M1047879" s="118"/>
      <c r="N1047879" s="118"/>
      <c r="O1047879" s="118"/>
      <c r="XES1047879" s="1"/>
    </row>
    <row r="1047880" s="113" customFormat="1" customHeight="1" spans="8:16373">
      <c r="H1047880" s="117"/>
      <c r="I1047880" s="118"/>
      <c r="J1047880" s="118"/>
      <c r="K1047880" s="118"/>
      <c r="L1047880" s="118"/>
      <c r="M1047880" s="118"/>
      <c r="N1047880" s="118"/>
      <c r="O1047880" s="118"/>
      <c r="XES1047880" s="1"/>
    </row>
    <row r="1047881" s="113" customFormat="1" customHeight="1" spans="8:16373">
      <c r="H1047881" s="117"/>
      <c r="I1047881" s="118"/>
      <c r="J1047881" s="118"/>
      <c r="K1047881" s="118"/>
      <c r="L1047881" s="118"/>
      <c r="M1047881" s="118"/>
      <c r="N1047881" s="118"/>
      <c r="O1047881" s="118"/>
      <c r="XES1047881" s="1"/>
    </row>
    <row r="1047882" s="113" customFormat="1" customHeight="1" spans="8:16373">
      <c r="H1047882" s="117"/>
      <c r="I1047882" s="118"/>
      <c r="J1047882" s="118"/>
      <c r="K1047882" s="118"/>
      <c r="L1047882" s="118"/>
      <c r="M1047882" s="118"/>
      <c r="N1047882" s="118"/>
      <c r="O1047882" s="118"/>
      <c r="XES1047882" s="1"/>
    </row>
    <row r="1047883" s="113" customFormat="1" customHeight="1" spans="8:16373">
      <c r="H1047883" s="117"/>
      <c r="I1047883" s="118"/>
      <c r="J1047883" s="118"/>
      <c r="K1047883" s="118"/>
      <c r="L1047883" s="118"/>
      <c r="M1047883" s="118"/>
      <c r="N1047883" s="118"/>
      <c r="O1047883" s="118"/>
      <c r="XES1047883" s="1"/>
    </row>
    <row r="1047884" s="113" customFormat="1" customHeight="1" spans="8:16373">
      <c r="H1047884" s="117"/>
      <c r="I1047884" s="118"/>
      <c r="J1047884" s="118"/>
      <c r="K1047884" s="118"/>
      <c r="L1047884" s="118"/>
      <c r="M1047884" s="118"/>
      <c r="N1047884" s="118"/>
      <c r="O1047884" s="118"/>
      <c r="XES1047884" s="1"/>
    </row>
    <row r="1047885" s="113" customFormat="1" customHeight="1" spans="8:16373">
      <c r="H1047885" s="117"/>
      <c r="I1047885" s="118"/>
      <c r="J1047885" s="118"/>
      <c r="K1047885" s="118"/>
      <c r="L1047885" s="118"/>
      <c r="M1047885" s="118"/>
      <c r="N1047885" s="118"/>
      <c r="O1047885" s="118"/>
      <c r="XES1047885" s="1"/>
    </row>
    <row r="1047886" s="113" customFormat="1" customHeight="1" spans="8:16373">
      <c r="H1047886" s="117"/>
      <c r="I1047886" s="118"/>
      <c r="J1047886" s="118"/>
      <c r="K1047886" s="118"/>
      <c r="L1047886" s="118"/>
      <c r="M1047886" s="118"/>
      <c r="N1047886" s="118"/>
      <c r="O1047886" s="118"/>
      <c r="XES1047886" s="1"/>
    </row>
    <row r="1047887" s="113" customFormat="1" customHeight="1" spans="8:16373">
      <c r="H1047887" s="117"/>
      <c r="I1047887" s="118"/>
      <c r="J1047887" s="118"/>
      <c r="K1047887" s="118"/>
      <c r="L1047887" s="118"/>
      <c r="M1047887" s="118"/>
      <c r="N1047887" s="118"/>
      <c r="O1047887" s="118"/>
      <c r="XES1047887" s="1"/>
    </row>
    <row r="1047888" s="113" customFormat="1" customHeight="1" spans="8:16373">
      <c r="H1047888" s="117"/>
      <c r="I1047888" s="118"/>
      <c r="J1047888" s="118"/>
      <c r="K1047888" s="118"/>
      <c r="L1047888" s="118"/>
      <c r="M1047888" s="118"/>
      <c r="N1047888" s="118"/>
      <c r="O1047888" s="118"/>
      <c r="XES1047888" s="1"/>
    </row>
    <row r="1047889" s="113" customFormat="1" customHeight="1" spans="8:16373">
      <c r="H1047889" s="117"/>
      <c r="I1047889" s="118"/>
      <c r="J1047889" s="118"/>
      <c r="K1047889" s="118"/>
      <c r="L1047889" s="118"/>
      <c r="M1047889" s="118"/>
      <c r="N1047889" s="118"/>
      <c r="O1047889" s="118"/>
      <c r="XES1047889" s="1"/>
    </row>
    <row r="1047890" s="113" customFormat="1" customHeight="1" spans="8:16373">
      <c r="H1047890" s="117"/>
      <c r="I1047890" s="118"/>
      <c r="J1047890" s="118"/>
      <c r="K1047890" s="118"/>
      <c r="L1047890" s="118"/>
      <c r="M1047890" s="118"/>
      <c r="N1047890" s="118"/>
      <c r="O1047890" s="118"/>
      <c r="XES1047890" s="1"/>
    </row>
    <row r="1047891" s="113" customFormat="1" customHeight="1" spans="8:16373">
      <c r="H1047891" s="117"/>
      <c r="I1047891" s="118"/>
      <c r="J1047891" s="118"/>
      <c r="K1047891" s="118"/>
      <c r="L1047891" s="118"/>
      <c r="M1047891" s="118"/>
      <c r="N1047891" s="118"/>
      <c r="O1047891" s="118"/>
      <c r="XES1047891" s="1"/>
    </row>
    <row r="1047892" s="113" customFormat="1" customHeight="1" spans="8:16373">
      <c r="H1047892" s="117"/>
      <c r="I1047892" s="118"/>
      <c r="J1047892" s="118"/>
      <c r="K1047892" s="118"/>
      <c r="L1047892" s="118"/>
      <c r="M1047892" s="118"/>
      <c r="N1047892" s="118"/>
      <c r="O1047892" s="118"/>
      <c r="XES1047892" s="1"/>
    </row>
    <row r="1047893" s="113" customFormat="1" customHeight="1" spans="8:16373">
      <c r="H1047893" s="117"/>
      <c r="I1047893" s="118"/>
      <c r="J1047893" s="118"/>
      <c r="K1047893" s="118"/>
      <c r="L1047893" s="118"/>
      <c r="M1047893" s="118"/>
      <c r="N1047893" s="118"/>
      <c r="O1047893" s="118"/>
      <c r="XES1047893" s="1"/>
    </row>
    <row r="1047894" s="113" customFormat="1" customHeight="1" spans="8:16373">
      <c r="H1047894" s="117"/>
      <c r="I1047894" s="118"/>
      <c r="J1047894" s="118"/>
      <c r="K1047894" s="118"/>
      <c r="L1047894" s="118"/>
      <c r="M1047894" s="118"/>
      <c r="N1047894" s="118"/>
      <c r="O1047894" s="118"/>
      <c r="XES1047894" s="1"/>
    </row>
    <row r="1047895" s="113" customFormat="1" customHeight="1" spans="8:16373">
      <c r="H1047895" s="117"/>
      <c r="I1047895" s="118"/>
      <c r="J1047895" s="118"/>
      <c r="K1047895" s="118"/>
      <c r="L1047895" s="118"/>
      <c r="M1047895" s="118"/>
      <c r="N1047895" s="118"/>
      <c r="O1047895" s="118"/>
      <c r="XES1047895" s="1"/>
    </row>
    <row r="1047896" s="113" customFormat="1" customHeight="1" spans="8:16373">
      <c r="H1047896" s="117"/>
      <c r="I1047896" s="118"/>
      <c r="J1047896" s="118"/>
      <c r="K1047896" s="118"/>
      <c r="L1047896" s="118"/>
      <c r="M1047896" s="118"/>
      <c r="N1047896" s="118"/>
      <c r="O1047896" s="118"/>
      <c r="XES1047896" s="1"/>
    </row>
    <row r="1047897" s="113" customFormat="1" customHeight="1" spans="8:16373">
      <c r="H1047897" s="117"/>
      <c r="I1047897" s="118"/>
      <c r="J1047897" s="118"/>
      <c r="K1047897" s="118"/>
      <c r="L1047897" s="118"/>
      <c r="M1047897" s="118"/>
      <c r="N1047897" s="118"/>
      <c r="O1047897" s="118"/>
      <c r="XES1047897" s="1"/>
    </row>
    <row r="1047898" s="113" customFormat="1" customHeight="1" spans="8:16373">
      <c r="H1047898" s="117"/>
      <c r="I1047898" s="118"/>
      <c r="J1047898" s="118"/>
      <c r="K1047898" s="118"/>
      <c r="L1047898" s="118"/>
      <c r="M1047898" s="118"/>
      <c r="N1047898" s="118"/>
      <c r="O1047898" s="118"/>
      <c r="XES1047898" s="1"/>
    </row>
    <row r="1047899" s="113" customFormat="1" customHeight="1" spans="8:16373">
      <c r="H1047899" s="117"/>
      <c r="I1047899" s="118"/>
      <c r="J1047899" s="118"/>
      <c r="K1047899" s="118"/>
      <c r="L1047899" s="118"/>
      <c r="M1047899" s="118"/>
      <c r="N1047899" s="118"/>
      <c r="O1047899" s="118"/>
      <c r="XES1047899" s="1"/>
    </row>
    <row r="1047900" s="113" customFormat="1" customHeight="1" spans="8:16373">
      <c r="H1047900" s="117"/>
      <c r="I1047900" s="118"/>
      <c r="J1047900" s="118"/>
      <c r="K1047900" s="118"/>
      <c r="L1047900" s="118"/>
      <c r="M1047900" s="118"/>
      <c r="N1047900" s="118"/>
      <c r="O1047900" s="118"/>
      <c r="XES1047900" s="1"/>
    </row>
    <row r="1047901" s="113" customFormat="1" customHeight="1" spans="8:16373">
      <c r="H1047901" s="117"/>
      <c r="I1047901" s="118"/>
      <c r="J1047901" s="118"/>
      <c r="K1047901" s="118"/>
      <c r="L1047901" s="118"/>
      <c r="M1047901" s="118"/>
      <c r="N1047901" s="118"/>
      <c r="O1047901" s="118"/>
      <c r="XES1047901" s="1"/>
    </row>
    <row r="1047902" s="113" customFormat="1" customHeight="1" spans="8:16373">
      <c r="H1047902" s="117"/>
      <c r="I1047902" s="118"/>
      <c r="J1047902" s="118"/>
      <c r="K1047902" s="118"/>
      <c r="L1047902" s="118"/>
      <c r="M1047902" s="118"/>
      <c r="N1047902" s="118"/>
      <c r="O1047902" s="118"/>
      <c r="XES1047902" s="1"/>
    </row>
    <row r="1047903" s="113" customFormat="1" customHeight="1" spans="8:16373">
      <c r="H1047903" s="117"/>
      <c r="I1047903" s="118"/>
      <c r="J1047903" s="118"/>
      <c r="K1047903" s="118"/>
      <c r="L1047903" s="118"/>
      <c r="M1047903" s="118"/>
      <c r="N1047903" s="118"/>
      <c r="O1047903" s="118"/>
      <c r="XES1047903" s="1"/>
    </row>
    <row r="1047904" s="113" customFormat="1" customHeight="1" spans="8:16373">
      <c r="H1047904" s="117"/>
      <c r="I1047904" s="118"/>
      <c r="J1047904" s="118"/>
      <c r="K1047904" s="118"/>
      <c r="L1047904" s="118"/>
      <c r="M1047904" s="118"/>
      <c r="N1047904" s="118"/>
      <c r="O1047904" s="118"/>
      <c r="XES1047904" s="1"/>
    </row>
    <row r="1047905" s="113" customFormat="1" customHeight="1" spans="8:16373">
      <c r="H1047905" s="117"/>
      <c r="I1047905" s="118"/>
      <c r="J1047905" s="118"/>
      <c r="K1047905" s="118"/>
      <c r="L1047905" s="118"/>
      <c r="M1047905" s="118"/>
      <c r="N1047905" s="118"/>
      <c r="O1047905" s="118"/>
      <c r="XES1047905" s="1"/>
    </row>
    <row r="1047906" s="113" customFormat="1" customHeight="1" spans="8:16373">
      <c r="H1047906" s="117"/>
      <c r="I1047906" s="118"/>
      <c r="J1047906" s="118"/>
      <c r="K1047906" s="118"/>
      <c r="L1047906" s="118"/>
      <c r="M1047906" s="118"/>
      <c r="N1047906" s="118"/>
      <c r="O1047906" s="118"/>
      <c r="XES1047906" s="1"/>
    </row>
    <row r="1047907" s="113" customFormat="1" customHeight="1" spans="8:16373">
      <c r="H1047907" s="117"/>
      <c r="I1047907" s="118"/>
      <c r="J1047907" s="118"/>
      <c r="K1047907" s="118"/>
      <c r="L1047907" s="118"/>
      <c r="M1047907" s="118"/>
      <c r="N1047907" s="118"/>
      <c r="O1047907" s="118"/>
      <c r="XES1047907" s="1"/>
    </row>
    <row r="1047908" s="113" customFormat="1" customHeight="1" spans="8:16373">
      <c r="H1047908" s="117"/>
      <c r="I1047908" s="118"/>
      <c r="J1047908" s="118"/>
      <c r="K1047908" s="118"/>
      <c r="L1047908" s="118"/>
      <c r="M1047908" s="118"/>
      <c r="N1047908" s="118"/>
      <c r="O1047908" s="118"/>
      <c r="XES1047908" s="1"/>
    </row>
    <row r="1047909" s="113" customFormat="1" customHeight="1" spans="8:16373">
      <c r="H1047909" s="117"/>
      <c r="I1047909" s="118"/>
      <c r="J1047909" s="118"/>
      <c r="K1047909" s="118"/>
      <c r="L1047909" s="118"/>
      <c r="M1047909" s="118"/>
      <c r="N1047909" s="118"/>
      <c r="O1047909" s="118"/>
      <c r="XES1047909" s="1"/>
    </row>
    <row r="1047910" s="113" customFormat="1" customHeight="1" spans="8:16373">
      <c r="H1047910" s="117"/>
      <c r="I1047910" s="118"/>
      <c r="J1047910" s="118"/>
      <c r="K1047910" s="118"/>
      <c r="L1047910" s="118"/>
      <c r="M1047910" s="118"/>
      <c r="N1047910" s="118"/>
      <c r="O1047910" s="118"/>
      <c r="XES1047910" s="1"/>
    </row>
    <row r="1047911" s="113" customFormat="1" customHeight="1" spans="8:16373">
      <c r="H1047911" s="117"/>
      <c r="I1047911" s="118"/>
      <c r="J1047911" s="118"/>
      <c r="K1047911" s="118"/>
      <c r="L1047911" s="118"/>
      <c r="M1047911" s="118"/>
      <c r="N1047911" s="118"/>
      <c r="O1047911" s="118"/>
      <c r="XES1047911" s="1"/>
    </row>
    <row r="1047912" s="113" customFormat="1" customHeight="1" spans="8:16373">
      <c r="H1047912" s="117"/>
      <c r="I1047912" s="118"/>
      <c r="J1047912" s="118"/>
      <c r="K1047912" s="118"/>
      <c r="L1047912" s="118"/>
      <c r="M1047912" s="118"/>
      <c r="N1047912" s="118"/>
      <c r="O1047912" s="118"/>
      <c r="XES1047912" s="1"/>
    </row>
    <row r="1047913" s="113" customFormat="1" customHeight="1" spans="8:16373">
      <c r="H1047913" s="117"/>
      <c r="I1047913" s="118"/>
      <c r="J1047913" s="118"/>
      <c r="K1047913" s="118"/>
      <c r="L1047913" s="118"/>
      <c r="M1047913" s="118"/>
      <c r="N1047913" s="118"/>
      <c r="O1047913" s="118"/>
      <c r="XES1047913" s="1"/>
    </row>
    <row r="1047914" s="113" customFormat="1" customHeight="1" spans="8:16373">
      <c r="H1047914" s="117"/>
      <c r="I1047914" s="118"/>
      <c r="J1047914" s="118"/>
      <c r="K1047914" s="118"/>
      <c r="L1047914" s="118"/>
      <c r="M1047914" s="118"/>
      <c r="N1047914" s="118"/>
      <c r="O1047914" s="118"/>
      <c r="XES1047914" s="1"/>
    </row>
    <row r="1047915" s="113" customFormat="1" customHeight="1" spans="8:16373">
      <c r="H1047915" s="117"/>
      <c r="I1047915" s="118"/>
      <c r="J1047915" s="118"/>
      <c r="K1047915" s="118"/>
      <c r="L1047915" s="118"/>
      <c r="M1047915" s="118"/>
      <c r="N1047915" s="118"/>
      <c r="O1047915" s="118"/>
      <c r="XES1047915" s="1"/>
    </row>
    <row r="1047916" s="113" customFormat="1" customHeight="1" spans="8:16373">
      <c r="H1047916" s="117"/>
      <c r="I1047916" s="118"/>
      <c r="J1047916" s="118"/>
      <c r="K1047916" s="118"/>
      <c r="L1047916" s="118"/>
      <c r="M1047916" s="118"/>
      <c r="N1047916" s="118"/>
      <c r="O1047916" s="118"/>
      <c r="XES1047916" s="1"/>
    </row>
    <row r="1047917" s="113" customFormat="1" customHeight="1" spans="8:16373">
      <c r="H1047917" s="117"/>
      <c r="I1047917" s="118"/>
      <c r="J1047917" s="118"/>
      <c r="K1047917" s="118"/>
      <c r="L1047917" s="118"/>
      <c r="M1047917" s="118"/>
      <c r="N1047917" s="118"/>
      <c r="O1047917" s="118"/>
      <c r="XES1047917" s="1"/>
    </row>
    <row r="1047918" s="113" customFormat="1" customHeight="1" spans="8:16373">
      <c r="H1047918" s="117"/>
      <c r="I1047918" s="118"/>
      <c r="J1047918" s="118"/>
      <c r="K1047918" s="118"/>
      <c r="L1047918" s="118"/>
      <c r="M1047918" s="118"/>
      <c r="N1047918" s="118"/>
      <c r="O1047918" s="118"/>
      <c r="XES1047918" s="1"/>
    </row>
    <row r="1047919" s="113" customFormat="1" customHeight="1" spans="8:16373">
      <c r="H1047919" s="117"/>
      <c r="I1047919" s="118"/>
      <c r="J1047919" s="118"/>
      <c r="K1047919" s="118"/>
      <c r="L1047919" s="118"/>
      <c r="M1047919" s="118"/>
      <c r="N1047919" s="118"/>
      <c r="O1047919" s="118"/>
      <c r="XES1047919" s="1"/>
    </row>
    <row r="1047920" s="113" customFormat="1" customHeight="1" spans="8:16373">
      <c r="H1047920" s="117"/>
      <c r="I1047920" s="118"/>
      <c r="J1047920" s="118"/>
      <c r="K1047920" s="118"/>
      <c r="L1047920" s="118"/>
      <c r="M1047920" s="118"/>
      <c r="N1047920" s="118"/>
      <c r="O1047920" s="118"/>
      <c r="XES1047920" s="1"/>
    </row>
    <row r="1047921" s="113" customFormat="1" customHeight="1" spans="8:16373">
      <c r="H1047921" s="117"/>
      <c r="I1047921" s="118"/>
      <c r="J1047921" s="118"/>
      <c r="K1047921" s="118"/>
      <c r="L1047921" s="118"/>
      <c r="M1047921" s="118"/>
      <c r="N1047921" s="118"/>
      <c r="O1047921" s="118"/>
      <c r="XES1047921" s="1"/>
    </row>
    <row r="1047922" s="113" customFormat="1" customHeight="1" spans="8:16373">
      <c r="H1047922" s="117"/>
      <c r="I1047922" s="118"/>
      <c r="J1047922" s="118"/>
      <c r="K1047922" s="118"/>
      <c r="L1047922" s="118"/>
      <c r="M1047922" s="118"/>
      <c r="N1047922" s="118"/>
      <c r="O1047922" s="118"/>
      <c r="XES1047922" s="1"/>
    </row>
    <row r="1047923" s="113" customFormat="1" customHeight="1" spans="8:16373">
      <c r="H1047923" s="117"/>
      <c r="I1047923" s="118"/>
      <c r="J1047923" s="118"/>
      <c r="K1047923" s="118"/>
      <c r="L1047923" s="118"/>
      <c r="M1047923" s="118"/>
      <c r="N1047923" s="118"/>
      <c r="O1047923" s="118"/>
      <c r="XES1047923" s="1"/>
    </row>
    <row r="1047924" s="113" customFormat="1" customHeight="1" spans="8:16373">
      <c r="H1047924" s="117"/>
      <c r="I1047924" s="118"/>
      <c r="J1047924" s="118"/>
      <c r="K1047924" s="118"/>
      <c r="L1047924" s="118"/>
      <c r="M1047924" s="118"/>
      <c r="N1047924" s="118"/>
      <c r="O1047924" s="118"/>
      <c r="XES1047924" s="1"/>
    </row>
    <row r="1047925" s="113" customFormat="1" customHeight="1" spans="8:16373">
      <c r="H1047925" s="117"/>
      <c r="I1047925" s="118"/>
      <c r="J1047925" s="118"/>
      <c r="K1047925" s="118"/>
      <c r="L1047925" s="118"/>
      <c r="M1047925" s="118"/>
      <c r="N1047925" s="118"/>
      <c r="O1047925" s="118"/>
      <c r="XES1047925" s="1"/>
    </row>
    <row r="1047926" s="113" customFormat="1" customHeight="1" spans="8:16373">
      <c r="H1047926" s="117"/>
      <c r="I1047926" s="118"/>
      <c r="J1047926" s="118"/>
      <c r="K1047926" s="118"/>
      <c r="L1047926" s="118"/>
      <c r="M1047926" s="118"/>
      <c r="N1047926" s="118"/>
      <c r="O1047926" s="118"/>
      <c r="XES1047926" s="1"/>
    </row>
    <row r="1047927" s="113" customFormat="1" customHeight="1" spans="8:16373">
      <c r="H1047927" s="117"/>
      <c r="I1047927" s="118"/>
      <c r="J1047927" s="118"/>
      <c r="K1047927" s="118"/>
      <c r="L1047927" s="118"/>
      <c r="M1047927" s="118"/>
      <c r="N1047927" s="118"/>
      <c r="O1047927" s="118"/>
      <c r="XES1047927" s="1"/>
    </row>
    <row r="1047928" s="113" customFormat="1" customHeight="1" spans="8:16373">
      <c r="H1047928" s="117"/>
      <c r="I1047928" s="118"/>
      <c r="J1047928" s="118"/>
      <c r="K1047928" s="118"/>
      <c r="L1047928" s="118"/>
      <c r="M1047928" s="118"/>
      <c r="N1047928" s="118"/>
      <c r="O1047928" s="118"/>
      <c r="XES1047928" s="1"/>
    </row>
    <row r="1047929" s="113" customFormat="1" customHeight="1" spans="8:16373">
      <c r="H1047929" s="117"/>
      <c r="I1047929" s="118"/>
      <c r="J1047929" s="118"/>
      <c r="K1047929" s="118"/>
      <c r="L1047929" s="118"/>
      <c r="M1047929" s="118"/>
      <c r="N1047929" s="118"/>
      <c r="O1047929" s="118"/>
      <c r="XES1047929" s="1"/>
    </row>
    <row r="1047930" s="113" customFormat="1" customHeight="1" spans="8:16373">
      <c r="H1047930" s="117"/>
      <c r="I1047930" s="118"/>
      <c r="J1047930" s="118"/>
      <c r="K1047930" s="118"/>
      <c r="L1047930" s="118"/>
      <c r="M1047930" s="118"/>
      <c r="N1047930" s="118"/>
      <c r="O1047930" s="118"/>
      <c r="XES1047930" s="1"/>
    </row>
    <row r="1047931" s="113" customFormat="1" customHeight="1" spans="8:16373">
      <c r="H1047931" s="117"/>
      <c r="I1047931" s="118"/>
      <c r="J1047931" s="118"/>
      <c r="K1047931" s="118"/>
      <c r="L1047931" s="118"/>
      <c r="M1047931" s="118"/>
      <c r="N1047931" s="118"/>
      <c r="O1047931" s="118"/>
      <c r="XES1047931" s="1"/>
    </row>
    <row r="1047932" s="113" customFormat="1" customHeight="1" spans="8:16373">
      <c r="H1047932" s="117"/>
      <c r="I1047932" s="118"/>
      <c r="J1047932" s="118"/>
      <c r="K1047932" s="118"/>
      <c r="L1047932" s="118"/>
      <c r="M1047932" s="118"/>
      <c r="N1047932" s="118"/>
      <c r="O1047932" s="118"/>
      <c r="XES1047932" s="1"/>
    </row>
    <row r="1047933" s="113" customFormat="1" customHeight="1" spans="8:16373">
      <c r="H1047933" s="117"/>
      <c r="I1047933" s="118"/>
      <c r="J1047933" s="118"/>
      <c r="K1047933" s="118"/>
      <c r="L1047933" s="118"/>
      <c r="M1047933" s="118"/>
      <c r="N1047933" s="118"/>
      <c r="O1047933" s="118"/>
      <c r="XES1047933" s="1"/>
    </row>
    <row r="1047934" s="113" customFormat="1" customHeight="1" spans="8:16373">
      <c r="H1047934" s="117"/>
      <c r="I1047934" s="118"/>
      <c r="J1047934" s="118"/>
      <c r="K1047934" s="118"/>
      <c r="L1047934" s="118"/>
      <c r="M1047934" s="118"/>
      <c r="N1047934" s="118"/>
      <c r="O1047934" s="118"/>
      <c r="XES1047934" s="1"/>
    </row>
    <row r="1047935" s="113" customFormat="1" customHeight="1" spans="8:16373">
      <c r="H1047935" s="117"/>
      <c r="I1047935" s="118"/>
      <c r="J1047935" s="118"/>
      <c r="K1047935" s="118"/>
      <c r="L1047935" s="118"/>
      <c r="M1047935" s="118"/>
      <c r="N1047935" s="118"/>
      <c r="O1047935" s="118"/>
      <c r="XES1047935" s="1"/>
    </row>
    <row r="1047936" s="113" customFormat="1" customHeight="1" spans="8:16373">
      <c r="H1047936" s="117"/>
      <c r="I1047936" s="118"/>
      <c r="J1047936" s="118"/>
      <c r="K1047936" s="118"/>
      <c r="L1047936" s="118"/>
      <c r="M1047936" s="118"/>
      <c r="N1047936" s="118"/>
      <c r="O1047936" s="118"/>
      <c r="XES1047936" s="1"/>
    </row>
    <row r="1047937" s="113" customFormat="1" customHeight="1" spans="8:16373">
      <c r="H1047937" s="117"/>
      <c r="I1047937" s="118"/>
      <c r="J1047937" s="118"/>
      <c r="K1047937" s="118"/>
      <c r="L1047937" s="118"/>
      <c r="M1047937" s="118"/>
      <c r="N1047937" s="118"/>
      <c r="O1047937" s="118"/>
      <c r="XES1047937" s="1"/>
    </row>
    <row r="1047938" s="113" customFormat="1" customHeight="1" spans="8:16373">
      <c r="H1047938" s="117"/>
      <c r="I1047938" s="118"/>
      <c r="J1047938" s="118"/>
      <c r="K1047938" s="118"/>
      <c r="L1047938" s="118"/>
      <c r="M1047938" s="118"/>
      <c r="N1047938" s="118"/>
      <c r="O1047938" s="118"/>
      <c r="XES1047938" s="1"/>
    </row>
    <row r="1047939" s="113" customFormat="1" customHeight="1" spans="8:16373">
      <c r="H1047939" s="117"/>
      <c r="I1047939" s="118"/>
      <c r="J1047939" s="118"/>
      <c r="K1047939" s="118"/>
      <c r="L1047939" s="118"/>
      <c r="M1047939" s="118"/>
      <c r="N1047939" s="118"/>
      <c r="O1047939" s="118"/>
      <c r="XES1047939" s="1"/>
    </row>
    <row r="1047940" s="113" customFormat="1" customHeight="1" spans="8:16373">
      <c r="H1047940" s="117"/>
      <c r="I1047940" s="118"/>
      <c r="J1047940" s="118"/>
      <c r="K1047940" s="118"/>
      <c r="L1047940" s="118"/>
      <c r="M1047940" s="118"/>
      <c r="N1047940" s="118"/>
      <c r="O1047940" s="118"/>
      <c r="XES1047940" s="1"/>
    </row>
    <row r="1047941" s="113" customFormat="1" customHeight="1" spans="8:16373">
      <c r="H1047941" s="117"/>
      <c r="I1047941" s="118"/>
      <c r="J1047941" s="118"/>
      <c r="K1047941" s="118"/>
      <c r="L1047941" s="118"/>
      <c r="M1047941" s="118"/>
      <c r="N1047941" s="118"/>
      <c r="O1047941" s="118"/>
      <c r="XES1047941" s="1"/>
    </row>
    <row r="1047942" s="113" customFormat="1" customHeight="1" spans="8:16373">
      <c r="H1047942" s="117"/>
      <c r="I1047942" s="118"/>
      <c r="J1047942" s="118"/>
      <c r="K1047942" s="118"/>
      <c r="L1047942" s="118"/>
      <c r="M1047942" s="118"/>
      <c r="N1047942" s="118"/>
      <c r="O1047942" s="118"/>
      <c r="XES1047942" s="1"/>
    </row>
    <row r="1047943" s="113" customFormat="1" customHeight="1" spans="8:16373">
      <c r="H1047943" s="117"/>
      <c r="I1047943" s="118"/>
      <c r="J1047943" s="118"/>
      <c r="K1047943" s="118"/>
      <c r="L1047943" s="118"/>
      <c r="M1047943" s="118"/>
      <c r="N1047943" s="118"/>
      <c r="O1047943" s="118"/>
      <c r="XES1047943" s="1"/>
    </row>
    <row r="1047944" s="113" customFormat="1" customHeight="1" spans="8:16373">
      <c r="H1047944" s="117"/>
      <c r="I1047944" s="118"/>
      <c r="J1047944" s="118"/>
      <c r="K1047944" s="118"/>
      <c r="L1047944" s="118"/>
      <c r="M1047944" s="118"/>
      <c r="N1047944" s="118"/>
      <c r="O1047944" s="118"/>
      <c r="XES1047944" s="1"/>
    </row>
    <row r="1047945" s="113" customFormat="1" customHeight="1" spans="8:16373">
      <c r="H1047945" s="117"/>
      <c r="I1047945" s="118"/>
      <c r="J1047945" s="118"/>
      <c r="K1047945" s="118"/>
      <c r="L1047945" s="118"/>
      <c r="M1047945" s="118"/>
      <c r="N1047945" s="118"/>
      <c r="O1047945" s="118"/>
      <c r="XES1047945" s="1"/>
    </row>
    <row r="1047946" s="113" customFormat="1" customHeight="1" spans="8:16373">
      <c r="H1047946" s="117"/>
      <c r="I1047946" s="118"/>
      <c r="J1047946" s="118"/>
      <c r="K1047946" s="118"/>
      <c r="L1047946" s="118"/>
      <c r="M1047946" s="118"/>
      <c r="N1047946" s="118"/>
      <c r="O1047946" s="118"/>
      <c r="XES1047946" s="1"/>
    </row>
    <row r="1047947" s="113" customFormat="1" customHeight="1" spans="8:16373">
      <c r="H1047947" s="117"/>
      <c r="I1047947" s="118"/>
      <c r="J1047947" s="118"/>
      <c r="K1047947" s="118"/>
      <c r="L1047947" s="118"/>
      <c r="M1047947" s="118"/>
      <c r="N1047947" s="118"/>
      <c r="O1047947" s="118"/>
      <c r="XES1047947" s="1"/>
    </row>
    <row r="1047948" s="113" customFormat="1" customHeight="1" spans="8:16373">
      <c r="H1047948" s="117"/>
      <c r="I1047948" s="118"/>
      <c r="J1047948" s="118"/>
      <c r="K1047948" s="118"/>
      <c r="L1047948" s="118"/>
      <c r="M1047948" s="118"/>
      <c r="N1047948" s="118"/>
      <c r="O1047948" s="118"/>
      <c r="XES1047948" s="1"/>
    </row>
    <row r="1047949" s="113" customFormat="1" customHeight="1" spans="8:16373">
      <c r="H1047949" s="117"/>
      <c r="I1047949" s="118"/>
      <c r="J1047949" s="118"/>
      <c r="K1047949" s="118"/>
      <c r="L1047949" s="118"/>
      <c r="M1047949" s="118"/>
      <c r="N1047949" s="118"/>
      <c r="O1047949" s="118"/>
      <c r="XES1047949" s="1"/>
    </row>
    <row r="1047950" s="113" customFormat="1" customHeight="1" spans="8:16373">
      <c r="H1047950" s="117"/>
      <c r="I1047950" s="118"/>
      <c r="J1047950" s="118"/>
      <c r="K1047950" s="118"/>
      <c r="L1047950" s="118"/>
      <c r="M1047950" s="118"/>
      <c r="N1047950" s="118"/>
      <c r="O1047950" s="118"/>
      <c r="XES1047950" s="1"/>
    </row>
    <row r="1047951" s="113" customFormat="1" customHeight="1" spans="8:16373">
      <c r="H1047951" s="117"/>
      <c r="I1047951" s="118"/>
      <c r="J1047951" s="118"/>
      <c r="K1047951" s="118"/>
      <c r="L1047951" s="118"/>
      <c r="M1047951" s="118"/>
      <c r="N1047951" s="118"/>
      <c r="O1047951" s="118"/>
      <c r="XES1047951" s="1"/>
    </row>
    <row r="1047952" s="113" customFormat="1" customHeight="1" spans="8:16373">
      <c r="H1047952" s="117"/>
      <c r="I1047952" s="118"/>
      <c r="J1047952" s="118"/>
      <c r="K1047952" s="118"/>
      <c r="L1047952" s="118"/>
      <c r="M1047952" s="118"/>
      <c r="N1047952" s="118"/>
      <c r="O1047952" s="118"/>
      <c r="XES1047952" s="1"/>
    </row>
    <row r="1047953" s="113" customFormat="1" customHeight="1" spans="8:16373">
      <c r="H1047953" s="117"/>
      <c r="I1047953" s="118"/>
      <c r="J1047953" s="118"/>
      <c r="K1047953" s="118"/>
      <c r="L1047953" s="118"/>
      <c r="M1047953" s="118"/>
      <c r="N1047953" s="118"/>
      <c r="O1047953" s="118"/>
      <c r="XES1047953" s="1"/>
    </row>
    <row r="1047954" s="113" customFormat="1" customHeight="1" spans="8:16373">
      <c r="H1047954" s="117"/>
      <c r="I1047954" s="118"/>
      <c r="J1047954" s="118"/>
      <c r="K1047954" s="118"/>
      <c r="L1047954" s="118"/>
      <c r="M1047954" s="118"/>
      <c r="N1047954" s="118"/>
      <c r="O1047954" s="118"/>
      <c r="XES1047954" s="1"/>
    </row>
    <row r="1047955" s="113" customFormat="1" customHeight="1" spans="8:16373">
      <c r="H1047955" s="117"/>
      <c r="I1047955" s="118"/>
      <c r="J1047955" s="118"/>
      <c r="K1047955" s="118"/>
      <c r="L1047955" s="118"/>
      <c r="M1047955" s="118"/>
      <c r="N1047955" s="118"/>
      <c r="O1047955" s="118"/>
      <c r="XES1047955" s="1"/>
    </row>
    <row r="1047956" s="113" customFormat="1" customHeight="1" spans="8:16373">
      <c r="H1047956" s="117"/>
      <c r="I1047956" s="118"/>
      <c r="J1047956" s="118"/>
      <c r="K1047956" s="118"/>
      <c r="L1047956" s="118"/>
      <c r="M1047956" s="118"/>
      <c r="N1047956" s="118"/>
      <c r="O1047956" s="118"/>
      <c r="XES1047956" s="1"/>
    </row>
    <row r="1047957" s="113" customFormat="1" customHeight="1" spans="8:16373">
      <c r="H1047957" s="117"/>
      <c r="I1047957" s="118"/>
      <c r="J1047957" s="118"/>
      <c r="K1047957" s="118"/>
      <c r="L1047957" s="118"/>
      <c r="M1047957" s="118"/>
      <c r="N1047957" s="118"/>
      <c r="O1047957" s="118"/>
      <c r="XES1047957" s="1"/>
    </row>
    <row r="1047958" s="113" customFormat="1" customHeight="1" spans="8:16373">
      <c r="H1047958" s="117"/>
      <c r="I1047958" s="118"/>
      <c r="J1047958" s="118"/>
      <c r="K1047958" s="118"/>
      <c r="L1047958" s="118"/>
      <c r="M1047958" s="118"/>
      <c r="N1047958" s="118"/>
      <c r="O1047958" s="118"/>
      <c r="XES1047958" s="1"/>
    </row>
    <row r="1047959" s="113" customFormat="1" customHeight="1" spans="8:16373">
      <c r="H1047959" s="117"/>
      <c r="I1047959" s="118"/>
      <c r="J1047959" s="118"/>
      <c r="K1047959" s="118"/>
      <c r="L1047959" s="118"/>
      <c r="M1047959" s="118"/>
      <c r="N1047959" s="118"/>
      <c r="O1047959" s="118"/>
      <c r="XES1047959" s="1"/>
    </row>
    <row r="1047960" s="113" customFormat="1" customHeight="1" spans="8:16373">
      <c r="H1047960" s="117"/>
      <c r="I1047960" s="118"/>
      <c r="J1047960" s="118"/>
      <c r="K1047960" s="118"/>
      <c r="L1047960" s="118"/>
      <c r="M1047960" s="118"/>
      <c r="N1047960" s="118"/>
      <c r="O1047960" s="118"/>
      <c r="XES1047960" s="1"/>
    </row>
    <row r="1047961" s="113" customFormat="1" customHeight="1" spans="8:16373">
      <c r="H1047961" s="117"/>
      <c r="I1047961" s="118"/>
      <c r="J1047961" s="118"/>
      <c r="K1047961" s="118"/>
      <c r="L1047961" s="118"/>
      <c r="M1047961" s="118"/>
      <c r="N1047961" s="118"/>
      <c r="O1047961" s="118"/>
      <c r="XES1047961" s="1"/>
    </row>
    <row r="1047962" s="113" customFormat="1" customHeight="1" spans="8:16373">
      <c r="H1047962" s="117"/>
      <c r="I1047962" s="118"/>
      <c r="J1047962" s="118"/>
      <c r="K1047962" s="118"/>
      <c r="L1047962" s="118"/>
      <c r="M1047962" s="118"/>
      <c r="N1047962" s="118"/>
      <c r="O1047962" s="118"/>
      <c r="XES1047962" s="1"/>
    </row>
    <row r="1047963" s="113" customFormat="1" customHeight="1" spans="8:16373">
      <c r="H1047963" s="117"/>
      <c r="I1047963" s="118"/>
      <c r="J1047963" s="118"/>
      <c r="K1047963" s="118"/>
      <c r="L1047963" s="118"/>
      <c r="M1047963" s="118"/>
      <c r="N1047963" s="118"/>
      <c r="O1047963" s="118"/>
      <c r="XES1047963" s="1"/>
    </row>
    <row r="1047964" s="113" customFormat="1" customHeight="1" spans="8:16373">
      <c r="H1047964" s="117"/>
      <c r="I1047964" s="118"/>
      <c r="J1047964" s="118"/>
      <c r="K1047964" s="118"/>
      <c r="L1047964" s="118"/>
      <c r="M1047964" s="118"/>
      <c r="N1047964" s="118"/>
      <c r="O1047964" s="118"/>
      <c r="XES1047964" s="1"/>
    </row>
    <row r="1047965" s="113" customFormat="1" customHeight="1" spans="8:16373">
      <c r="H1047965" s="117"/>
      <c r="I1047965" s="118"/>
      <c r="J1047965" s="118"/>
      <c r="K1047965" s="118"/>
      <c r="L1047965" s="118"/>
      <c r="M1047965" s="118"/>
      <c r="N1047965" s="118"/>
      <c r="O1047965" s="118"/>
      <c r="XES1047965" s="1"/>
    </row>
    <row r="1047966" s="113" customFormat="1" customHeight="1" spans="8:16373">
      <c r="H1047966" s="117"/>
      <c r="I1047966" s="118"/>
      <c r="J1047966" s="118"/>
      <c r="K1047966" s="118"/>
      <c r="L1047966" s="118"/>
      <c r="M1047966" s="118"/>
      <c r="N1047966" s="118"/>
      <c r="O1047966" s="118"/>
      <c r="XES1047966" s="1"/>
    </row>
    <row r="1047967" s="113" customFormat="1" customHeight="1" spans="8:16373">
      <c r="H1047967" s="117"/>
      <c r="I1047967" s="118"/>
      <c r="J1047967" s="118"/>
      <c r="K1047967" s="118"/>
      <c r="L1047967" s="118"/>
      <c r="M1047967" s="118"/>
      <c r="N1047967" s="118"/>
      <c r="O1047967" s="118"/>
      <c r="XES1047967" s="1"/>
    </row>
    <row r="1047968" s="113" customFormat="1" customHeight="1" spans="8:16373">
      <c r="H1047968" s="117"/>
      <c r="I1047968" s="118"/>
      <c r="J1047968" s="118"/>
      <c r="K1047968" s="118"/>
      <c r="L1047968" s="118"/>
      <c r="M1047968" s="118"/>
      <c r="N1047968" s="118"/>
      <c r="O1047968" s="118"/>
      <c r="XES1047968" s="1"/>
    </row>
    <row r="1047969" s="113" customFormat="1" customHeight="1" spans="8:16373">
      <c r="H1047969" s="117"/>
      <c r="I1047969" s="118"/>
      <c r="J1047969" s="118"/>
      <c r="K1047969" s="118"/>
      <c r="L1047969" s="118"/>
      <c r="M1047969" s="118"/>
      <c r="N1047969" s="118"/>
      <c r="O1047969" s="118"/>
      <c r="XES1047969" s="1"/>
    </row>
    <row r="1047970" s="113" customFormat="1" customHeight="1" spans="8:16373">
      <c r="H1047970" s="117"/>
      <c r="I1047970" s="118"/>
      <c r="J1047970" s="118"/>
      <c r="K1047970" s="118"/>
      <c r="L1047970" s="118"/>
      <c r="M1047970" s="118"/>
      <c r="N1047970" s="118"/>
      <c r="O1047970" s="118"/>
      <c r="XES1047970" s="1"/>
    </row>
    <row r="1047971" s="113" customFormat="1" customHeight="1" spans="8:16373">
      <c r="H1047971" s="117"/>
      <c r="I1047971" s="118"/>
      <c r="J1047971" s="118"/>
      <c r="K1047971" s="118"/>
      <c r="L1047971" s="118"/>
      <c r="M1047971" s="118"/>
      <c r="N1047971" s="118"/>
      <c r="O1047971" s="118"/>
      <c r="XES1047971" s="1"/>
    </row>
    <row r="1047972" s="113" customFormat="1" customHeight="1" spans="8:16373">
      <c r="H1047972" s="117"/>
      <c r="I1047972" s="118"/>
      <c r="J1047972" s="118"/>
      <c r="K1047972" s="118"/>
      <c r="L1047972" s="118"/>
      <c r="M1047972" s="118"/>
      <c r="N1047972" s="118"/>
      <c r="O1047972" s="118"/>
      <c r="XES1047972" s="1"/>
    </row>
    <row r="1047973" s="113" customFormat="1" customHeight="1" spans="8:16373">
      <c r="H1047973" s="117"/>
      <c r="I1047973" s="118"/>
      <c r="J1047973" s="118"/>
      <c r="K1047973" s="118"/>
      <c r="L1047973" s="118"/>
      <c r="M1047973" s="118"/>
      <c r="N1047973" s="118"/>
      <c r="O1047973" s="118"/>
      <c r="XES1047973" s="1"/>
    </row>
    <row r="1047974" s="113" customFormat="1" customHeight="1" spans="8:16373">
      <c r="H1047974" s="117"/>
      <c r="I1047974" s="118"/>
      <c r="J1047974" s="118"/>
      <c r="K1047974" s="118"/>
      <c r="L1047974" s="118"/>
      <c r="M1047974" s="118"/>
      <c r="N1047974" s="118"/>
      <c r="O1047974" s="118"/>
      <c r="XES1047974" s="1"/>
    </row>
    <row r="1047975" s="113" customFormat="1" customHeight="1" spans="8:16373">
      <c r="H1047975" s="117"/>
      <c r="I1047975" s="118"/>
      <c r="J1047975" s="118"/>
      <c r="K1047975" s="118"/>
      <c r="L1047975" s="118"/>
      <c r="M1047975" s="118"/>
      <c r="N1047975" s="118"/>
      <c r="O1047975" s="118"/>
      <c r="XES1047975" s="1"/>
    </row>
    <row r="1047976" s="113" customFormat="1" customHeight="1" spans="8:16373">
      <c r="H1047976" s="117"/>
      <c r="I1047976" s="118"/>
      <c r="J1047976" s="118"/>
      <c r="K1047976" s="118"/>
      <c r="L1047976" s="118"/>
      <c r="M1047976" s="118"/>
      <c r="N1047976" s="118"/>
      <c r="O1047976" s="118"/>
      <c r="XES1047976" s="1"/>
    </row>
    <row r="1047977" s="113" customFormat="1" customHeight="1" spans="8:16373">
      <c r="H1047977" s="117"/>
      <c r="I1047977" s="118"/>
      <c r="J1047977" s="118"/>
      <c r="K1047977" s="118"/>
      <c r="L1047977" s="118"/>
      <c r="M1047977" s="118"/>
      <c r="N1047977" s="118"/>
      <c r="O1047977" s="118"/>
      <c r="XES1047977" s="1"/>
    </row>
    <row r="1047978" s="113" customFormat="1" customHeight="1" spans="8:16373">
      <c r="H1047978" s="117"/>
      <c r="I1047978" s="118"/>
      <c r="J1047978" s="118"/>
      <c r="K1047978" s="118"/>
      <c r="L1047978" s="118"/>
      <c r="M1047978" s="118"/>
      <c r="N1047978" s="118"/>
      <c r="O1047978" s="118"/>
      <c r="XES1047978" s="1"/>
    </row>
    <row r="1047979" s="113" customFormat="1" customHeight="1" spans="8:16373">
      <c r="H1047979" s="117"/>
      <c r="I1047979" s="118"/>
      <c r="J1047979" s="118"/>
      <c r="K1047979" s="118"/>
      <c r="L1047979" s="118"/>
      <c r="M1047979" s="118"/>
      <c r="N1047979" s="118"/>
      <c r="O1047979" s="118"/>
      <c r="XES1047979" s="1"/>
    </row>
    <row r="1047980" s="113" customFormat="1" customHeight="1" spans="8:16373">
      <c r="H1047980" s="117"/>
      <c r="I1047980" s="118"/>
      <c r="J1047980" s="118"/>
      <c r="K1047980" s="118"/>
      <c r="L1047980" s="118"/>
      <c r="M1047980" s="118"/>
      <c r="N1047980" s="118"/>
      <c r="O1047980" s="118"/>
      <c r="XES1047980" s="1"/>
    </row>
    <row r="1047981" s="113" customFormat="1" customHeight="1" spans="8:16373">
      <c r="H1047981" s="117"/>
      <c r="I1047981" s="118"/>
      <c r="J1047981" s="118"/>
      <c r="K1047981" s="118"/>
      <c r="L1047981" s="118"/>
      <c r="M1047981" s="118"/>
      <c r="N1047981" s="118"/>
      <c r="O1047981" s="118"/>
      <c r="XES1047981" s="1"/>
    </row>
    <row r="1047982" s="113" customFormat="1" customHeight="1" spans="8:16373">
      <c r="H1047982" s="117"/>
      <c r="I1047982" s="118"/>
      <c r="J1047982" s="118"/>
      <c r="K1047982" s="118"/>
      <c r="L1047982" s="118"/>
      <c r="M1047982" s="118"/>
      <c r="N1047982" s="118"/>
      <c r="O1047982" s="118"/>
      <c r="XES1047982" s="1"/>
    </row>
    <row r="1047983" s="113" customFormat="1" customHeight="1" spans="8:16373">
      <c r="H1047983" s="117"/>
      <c r="I1047983" s="118"/>
      <c r="J1047983" s="118"/>
      <c r="K1047983" s="118"/>
      <c r="L1047983" s="118"/>
      <c r="M1047983" s="118"/>
      <c r="N1047983" s="118"/>
      <c r="O1047983" s="118"/>
      <c r="XES1047983" s="1"/>
    </row>
    <row r="1047984" s="113" customFormat="1" customHeight="1" spans="8:16373">
      <c r="H1047984" s="117"/>
      <c r="I1047984" s="118"/>
      <c r="J1047984" s="118"/>
      <c r="K1047984" s="118"/>
      <c r="L1047984" s="118"/>
      <c r="M1047984" s="118"/>
      <c r="N1047984" s="118"/>
      <c r="O1047984" s="118"/>
      <c r="XES1047984" s="1"/>
    </row>
    <row r="1047985" s="113" customFormat="1" customHeight="1" spans="8:16373">
      <c r="H1047985" s="117"/>
      <c r="I1047985" s="118"/>
      <c r="J1047985" s="118"/>
      <c r="K1047985" s="118"/>
      <c r="L1047985" s="118"/>
      <c r="M1047985" s="118"/>
      <c r="N1047985" s="118"/>
      <c r="O1047985" s="118"/>
      <c r="XES1047985" s="1"/>
    </row>
    <row r="1047986" s="113" customFormat="1" customHeight="1" spans="8:16373">
      <c r="H1047986" s="117"/>
      <c r="I1047986" s="118"/>
      <c r="J1047986" s="118"/>
      <c r="K1047986" s="118"/>
      <c r="L1047986" s="118"/>
      <c r="M1047986" s="118"/>
      <c r="N1047986" s="118"/>
      <c r="O1047986" s="118"/>
      <c r="XES1047986" s="1"/>
    </row>
    <row r="1047987" s="113" customFormat="1" customHeight="1" spans="8:16373">
      <c r="H1047987" s="117"/>
      <c r="I1047987" s="118"/>
      <c r="J1047987" s="118"/>
      <c r="K1047987" s="118"/>
      <c r="L1047987" s="118"/>
      <c r="M1047987" s="118"/>
      <c r="N1047987" s="118"/>
      <c r="O1047987" s="118"/>
      <c r="XES1047987" s="1"/>
    </row>
    <row r="1047988" s="113" customFormat="1" customHeight="1" spans="8:16373">
      <c r="H1047988" s="117"/>
      <c r="I1047988" s="118"/>
      <c r="J1047988" s="118"/>
      <c r="K1047988" s="118"/>
      <c r="L1047988" s="118"/>
      <c r="M1047988" s="118"/>
      <c r="N1047988" s="118"/>
      <c r="O1047988" s="118"/>
      <c r="XES1047988" s="1"/>
    </row>
    <row r="1047989" s="113" customFormat="1" customHeight="1" spans="8:16373">
      <c r="H1047989" s="117"/>
      <c r="I1047989" s="118"/>
      <c r="J1047989" s="118"/>
      <c r="K1047989" s="118"/>
      <c r="L1047989" s="118"/>
      <c r="M1047989" s="118"/>
      <c r="N1047989" s="118"/>
      <c r="O1047989" s="118"/>
      <c r="XES1047989" s="1"/>
    </row>
    <row r="1047990" s="113" customFormat="1" customHeight="1" spans="8:16373">
      <c r="H1047990" s="117"/>
      <c r="I1047990" s="118"/>
      <c r="J1047990" s="118"/>
      <c r="K1047990" s="118"/>
      <c r="L1047990" s="118"/>
      <c r="M1047990" s="118"/>
      <c r="N1047990" s="118"/>
      <c r="O1047990" s="118"/>
      <c r="XES1047990" s="1"/>
    </row>
    <row r="1047991" s="113" customFormat="1" customHeight="1" spans="8:16373">
      <c r="H1047991" s="117"/>
      <c r="I1047991" s="118"/>
      <c r="J1047991" s="118"/>
      <c r="K1047991" s="118"/>
      <c r="L1047991" s="118"/>
      <c r="M1047991" s="118"/>
      <c r="N1047991" s="118"/>
      <c r="O1047991" s="118"/>
      <c r="XES1047991" s="1"/>
    </row>
    <row r="1047992" s="113" customFormat="1" customHeight="1" spans="8:16373">
      <c r="H1047992" s="117"/>
      <c r="I1047992" s="118"/>
      <c r="J1047992" s="118"/>
      <c r="K1047992" s="118"/>
      <c r="L1047992" s="118"/>
      <c r="M1047992" s="118"/>
      <c r="N1047992" s="118"/>
      <c r="O1047992" s="118"/>
      <c r="XES1047992" s="1"/>
    </row>
    <row r="1047993" s="113" customFormat="1" customHeight="1" spans="8:16373">
      <c r="H1047993" s="117"/>
      <c r="I1047993" s="118"/>
      <c r="J1047993" s="118"/>
      <c r="K1047993" s="118"/>
      <c r="L1047993" s="118"/>
      <c r="M1047993" s="118"/>
      <c r="N1047993" s="118"/>
      <c r="O1047993" s="118"/>
      <c r="XES1047993" s="1"/>
    </row>
    <row r="1047994" s="113" customFormat="1" customHeight="1" spans="8:16373">
      <c r="H1047994" s="117"/>
      <c r="I1047994" s="118"/>
      <c r="J1047994" s="118"/>
      <c r="K1047994" s="118"/>
      <c r="L1047994" s="118"/>
      <c r="M1047994" s="118"/>
      <c r="N1047994" s="118"/>
      <c r="O1047994" s="118"/>
      <c r="XES1047994" s="1"/>
    </row>
    <row r="1047995" s="113" customFormat="1" customHeight="1" spans="8:16373">
      <c r="H1047995" s="117"/>
      <c r="I1047995" s="118"/>
      <c r="J1047995" s="118"/>
      <c r="K1047995" s="118"/>
      <c r="L1047995" s="118"/>
      <c r="M1047995" s="118"/>
      <c r="N1047995" s="118"/>
      <c r="O1047995" s="118"/>
      <c r="XES1047995" s="1"/>
    </row>
    <row r="1047996" s="113" customFormat="1" customHeight="1" spans="8:16373">
      <c r="H1047996" s="117"/>
      <c r="I1047996" s="118"/>
      <c r="J1047996" s="118"/>
      <c r="K1047996" s="118"/>
      <c r="L1047996" s="118"/>
      <c r="M1047996" s="118"/>
      <c r="N1047996" s="118"/>
      <c r="O1047996" s="118"/>
      <c r="XES1047996" s="1"/>
    </row>
    <row r="1047997" s="113" customFormat="1" customHeight="1" spans="8:16373">
      <c r="H1047997" s="117"/>
      <c r="I1047997" s="118"/>
      <c r="J1047997" s="118"/>
      <c r="K1047997" s="118"/>
      <c r="L1047997" s="118"/>
      <c r="M1047997" s="118"/>
      <c r="N1047997" s="118"/>
      <c r="O1047997" s="118"/>
      <c r="XES1047997" s="1"/>
    </row>
    <row r="1047998" s="113" customFormat="1" customHeight="1" spans="8:16373">
      <c r="H1047998" s="117"/>
      <c r="I1047998" s="118"/>
      <c r="J1047998" s="118"/>
      <c r="K1047998" s="118"/>
      <c r="L1047998" s="118"/>
      <c r="M1047998" s="118"/>
      <c r="N1047998" s="118"/>
      <c r="O1047998" s="118"/>
      <c r="XES1047998" s="1"/>
    </row>
    <row r="1047999" s="113" customFormat="1" customHeight="1" spans="8:16373">
      <c r="H1047999" s="117"/>
      <c r="I1047999" s="118"/>
      <c r="J1047999" s="118"/>
      <c r="K1047999" s="118"/>
      <c r="L1047999" s="118"/>
      <c r="M1047999" s="118"/>
      <c r="N1047999" s="118"/>
      <c r="O1047999" s="118"/>
      <c r="XES1047999" s="1"/>
    </row>
    <row r="1048000" s="113" customFormat="1" customHeight="1" spans="8:16373">
      <c r="H1048000" s="117"/>
      <c r="I1048000" s="118"/>
      <c r="J1048000" s="118"/>
      <c r="K1048000" s="118"/>
      <c r="L1048000" s="118"/>
      <c r="M1048000" s="118"/>
      <c r="N1048000" s="118"/>
      <c r="O1048000" s="118"/>
      <c r="XES1048000" s="1"/>
    </row>
    <row r="1048001" s="113" customFormat="1" customHeight="1" spans="8:16373">
      <c r="H1048001" s="117"/>
      <c r="I1048001" s="118"/>
      <c r="J1048001" s="118"/>
      <c r="K1048001" s="118"/>
      <c r="L1048001" s="118"/>
      <c r="M1048001" s="118"/>
      <c r="N1048001" s="118"/>
      <c r="O1048001" s="118"/>
      <c r="XES1048001" s="1"/>
    </row>
    <row r="1048002" s="113" customFormat="1" customHeight="1" spans="8:16373">
      <c r="H1048002" s="117"/>
      <c r="I1048002" s="118"/>
      <c r="J1048002" s="118"/>
      <c r="K1048002" s="118"/>
      <c r="L1048002" s="118"/>
      <c r="M1048002" s="118"/>
      <c r="N1048002" s="118"/>
      <c r="O1048002" s="118"/>
      <c r="XES1048002" s="1"/>
    </row>
    <row r="1048003" s="113" customFormat="1" customHeight="1" spans="8:16373">
      <c r="H1048003" s="117"/>
      <c r="I1048003" s="118"/>
      <c r="J1048003" s="118"/>
      <c r="K1048003" s="118"/>
      <c r="L1048003" s="118"/>
      <c r="M1048003" s="118"/>
      <c r="N1048003" s="118"/>
      <c r="O1048003" s="118"/>
      <c r="XES1048003" s="1"/>
    </row>
    <row r="1048004" s="113" customFormat="1" customHeight="1" spans="8:16373">
      <c r="H1048004" s="117"/>
      <c r="I1048004" s="118"/>
      <c r="J1048004" s="118"/>
      <c r="K1048004" s="118"/>
      <c r="L1048004" s="118"/>
      <c r="M1048004" s="118"/>
      <c r="N1048004" s="118"/>
      <c r="O1048004" s="118"/>
      <c r="XES1048004" s="1"/>
    </row>
    <row r="1048005" s="113" customFormat="1" customHeight="1" spans="8:16373">
      <c r="H1048005" s="117"/>
      <c r="I1048005" s="118"/>
      <c r="J1048005" s="118"/>
      <c r="K1048005" s="118"/>
      <c r="L1048005" s="118"/>
      <c r="M1048005" s="118"/>
      <c r="N1048005" s="118"/>
      <c r="O1048005" s="118"/>
      <c r="XES1048005" s="1"/>
    </row>
    <row r="1048006" s="113" customFormat="1" customHeight="1" spans="8:16373">
      <c r="H1048006" s="117"/>
      <c r="I1048006" s="118"/>
      <c r="J1048006" s="118"/>
      <c r="K1048006" s="118"/>
      <c r="L1048006" s="118"/>
      <c r="M1048006" s="118"/>
      <c r="N1048006" s="118"/>
      <c r="O1048006" s="118"/>
      <c r="XES1048006" s="1"/>
    </row>
    <row r="1048007" s="113" customFormat="1" customHeight="1" spans="8:16373">
      <c r="H1048007" s="117"/>
      <c r="I1048007" s="118"/>
      <c r="J1048007" s="118"/>
      <c r="K1048007" s="118"/>
      <c r="L1048007" s="118"/>
      <c r="M1048007" s="118"/>
      <c r="N1048007" s="118"/>
      <c r="O1048007" s="118"/>
      <c r="XES1048007" s="1"/>
    </row>
    <row r="1048008" s="113" customFormat="1" customHeight="1" spans="8:16373">
      <c r="H1048008" s="117"/>
      <c r="I1048008" s="118"/>
      <c r="J1048008" s="118"/>
      <c r="K1048008" s="118"/>
      <c r="L1048008" s="118"/>
      <c r="M1048008" s="118"/>
      <c r="N1048008" s="118"/>
      <c r="O1048008" s="118"/>
      <c r="XES1048008" s="1"/>
    </row>
    <row r="1048009" s="113" customFormat="1" customHeight="1" spans="8:16373">
      <c r="H1048009" s="117"/>
      <c r="I1048009" s="118"/>
      <c r="J1048009" s="118"/>
      <c r="K1048009" s="118"/>
      <c r="L1048009" s="118"/>
      <c r="M1048009" s="118"/>
      <c r="N1048009" s="118"/>
      <c r="O1048009" s="118"/>
      <c r="XES1048009" s="1"/>
    </row>
    <row r="1048010" s="113" customFormat="1" customHeight="1" spans="8:16373">
      <c r="H1048010" s="117"/>
      <c r="I1048010" s="118"/>
      <c r="J1048010" s="118"/>
      <c r="K1048010" s="118"/>
      <c r="L1048010" s="118"/>
      <c r="M1048010" s="118"/>
      <c r="N1048010" s="118"/>
      <c r="O1048010" s="118"/>
      <c r="XES1048010" s="1"/>
    </row>
    <row r="1048011" s="113" customFormat="1" customHeight="1" spans="8:16373">
      <c r="H1048011" s="117"/>
      <c r="I1048011" s="118"/>
      <c r="J1048011" s="118"/>
      <c r="K1048011" s="118"/>
      <c r="L1048011" s="118"/>
      <c r="M1048011" s="118"/>
      <c r="N1048011" s="118"/>
      <c r="O1048011" s="118"/>
      <c r="XES1048011" s="1"/>
    </row>
    <row r="1048012" s="113" customFormat="1" customHeight="1" spans="8:16373">
      <c r="H1048012" s="117"/>
      <c r="I1048012" s="118"/>
      <c r="J1048012" s="118"/>
      <c r="K1048012" s="118"/>
      <c r="L1048012" s="118"/>
      <c r="M1048012" s="118"/>
      <c r="N1048012" s="118"/>
      <c r="O1048012" s="118"/>
      <c r="XES1048012" s="1"/>
    </row>
    <row r="1048013" s="113" customFormat="1" customHeight="1" spans="8:16373">
      <c r="H1048013" s="117"/>
      <c r="I1048013" s="118"/>
      <c r="J1048013" s="118"/>
      <c r="K1048013" s="118"/>
      <c r="L1048013" s="118"/>
      <c r="M1048013" s="118"/>
      <c r="N1048013" s="118"/>
      <c r="O1048013" s="118"/>
      <c r="XES1048013" s="1"/>
    </row>
    <row r="1048014" s="113" customFormat="1" customHeight="1" spans="8:16373">
      <c r="H1048014" s="117"/>
      <c r="I1048014" s="118"/>
      <c r="J1048014" s="118"/>
      <c r="K1048014" s="118"/>
      <c r="L1048014" s="118"/>
      <c r="M1048014" s="118"/>
      <c r="N1048014" s="118"/>
      <c r="O1048014" s="118"/>
      <c r="XES1048014" s="1"/>
    </row>
    <row r="1048015" s="113" customFormat="1" customHeight="1" spans="8:16373">
      <c r="H1048015" s="117"/>
      <c r="I1048015" s="118"/>
      <c r="J1048015" s="118"/>
      <c r="K1048015" s="118"/>
      <c r="L1048015" s="118"/>
      <c r="M1048015" s="118"/>
      <c r="N1048015" s="118"/>
      <c r="O1048015" s="118"/>
      <c r="XES1048015" s="1"/>
    </row>
    <row r="1048016" s="113" customFormat="1" customHeight="1" spans="8:16373">
      <c r="H1048016" s="117"/>
      <c r="I1048016" s="118"/>
      <c r="J1048016" s="118"/>
      <c r="K1048016" s="118"/>
      <c r="L1048016" s="118"/>
      <c r="M1048016" s="118"/>
      <c r="N1048016" s="118"/>
      <c r="O1048016" s="118"/>
      <c r="XES1048016" s="1"/>
    </row>
    <row r="1048017" s="113" customFormat="1" customHeight="1" spans="8:16373">
      <c r="H1048017" s="117"/>
      <c r="I1048017" s="118"/>
      <c r="J1048017" s="118"/>
      <c r="K1048017" s="118"/>
      <c r="L1048017" s="118"/>
      <c r="M1048017" s="118"/>
      <c r="N1048017" s="118"/>
      <c r="O1048017" s="118"/>
      <c r="XES1048017" s="1"/>
    </row>
    <row r="1048018" s="113" customFormat="1" customHeight="1" spans="8:16373">
      <c r="H1048018" s="117"/>
      <c r="I1048018" s="118"/>
      <c r="J1048018" s="118"/>
      <c r="K1048018" s="118"/>
      <c r="L1048018" s="118"/>
      <c r="M1048018" s="118"/>
      <c r="N1048018" s="118"/>
      <c r="O1048018" s="118"/>
      <c r="XES1048018" s="1"/>
    </row>
    <row r="1048019" s="113" customFormat="1" customHeight="1" spans="8:16373">
      <c r="H1048019" s="117"/>
      <c r="I1048019" s="118"/>
      <c r="J1048019" s="118"/>
      <c r="K1048019" s="118"/>
      <c r="L1048019" s="118"/>
      <c r="M1048019" s="118"/>
      <c r="N1048019" s="118"/>
      <c r="O1048019" s="118"/>
      <c r="XES1048019" s="1"/>
    </row>
    <row r="1048020" s="113" customFormat="1" customHeight="1" spans="8:16373">
      <c r="H1048020" s="117"/>
      <c r="I1048020" s="118"/>
      <c r="J1048020" s="118"/>
      <c r="K1048020" s="118"/>
      <c r="L1048020" s="118"/>
      <c r="M1048020" s="118"/>
      <c r="N1048020" s="118"/>
      <c r="O1048020" s="118"/>
      <c r="XES1048020" s="1"/>
    </row>
    <row r="1048021" s="113" customFormat="1" customHeight="1" spans="8:16373">
      <c r="H1048021" s="117"/>
      <c r="I1048021" s="118"/>
      <c r="J1048021" s="118"/>
      <c r="K1048021" s="118"/>
      <c r="L1048021" s="118"/>
      <c r="M1048021" s="118"/>
      <c r="N1048021" s="118"/>
      <c r="O1048021" s="118"/>
      <c r="XES1048021" s="1"/>
    </row>
    <row r="1048022" s="113" customFormat="1" customHeight="1" spans="8:16373">
      <c r="H1048022" s="117"/>
      <c r="I1048022" s="118"/>
      <c r="J1048022" s="118"/>
      <c r="K1048022" s="118"/>
      <c r="L1048022" s="118"/>
      <c r="M1048022" s="118"/>
      <c r="N1048022" s="118"/>
      <c r="O1048022" s="118"/>
      <c r="XES1048022" s="1"/>
    </row>
    <row r="1048023" s="113" customFormat="1" customHeight="1" spans="8:16373">
      <c r="H1048023" s="117"/>
      <c r="I1048023" s="118"/>
      <c r="J1048023" s="118"/>
      <c r="K1048023" s="118"/>
      <c r="L1048023" s="118"/>
      <c r="M1048023" s="118"/>
      <c r="N1048023" s="118"/>
      <c r="O1048023" s="118"/>
      <c r="XES1048023" s="1"/>
    </row>
    <row r="1048024" s="113" customFormat="1" customHeight="1" spans="8:16373">
      <c r="H1048024" s="117"/>
      <c r="I1048024" s="118"/>
      <c r="J1048024" s="118"/>
      <c r="K1048024" s="118"/>
      <c r="L1048024" s="118"/>
      <c r="M1048024" s="118"/>
      <c r="N1048024" s="118"/>
      <c r="O1048024" s="118"/>
      <c r="XES1048024" s="1"/>
    </row>
    <row r="1048025" s="113" customFormat="1" customHeight="1" spans="8:16373">
      <c r="H1048025" s="117"/>
      <c r="I1048025" s="118"/>
      <c r="J1048025" s="118"/>
      <c r="K1048025" s="118"/>
      <c r="L1048025" s="118"/>
      <c r="M1048025" s="118"/>
      <c r="N1048025" s="118"/>
      <c r="O1048025" s="118"/>
      <c r="XES1048025" s="1"/>
    </row>
    <row r="1048026" s="113" customFormat="1" customHeight="1" spans="8:16373">
      <c r="H1048026" s="117"/>
      <c r="I1048026" s="118"/>
      <c r="J1048026" s="118"/>
      <c r="K1048026" s="118"/>
      <c r="L1048026" s="118"/>
      <c r="M1048026" s="118"/>
      <c r="N1048026" s="118"/>
      <c r="O1048026" s="118"/>
      <c r="XES1048026" s="1"/>
    </row>
    <row r="1048027" s="113" customFormat="1" customHeight="1" spans="8:16373">
      <c r="H1048027" s="117"/>
      <c r="I1048027" s="118"/>
      <c r="J1048027" s="118"/>
      <c r="K1048027" s="118"/>
      <c r="L1048027" s="118"/>
      <c r="M1048027" s="118"/>
      <c r="N1048027" s="118"/>
      <c r="O1048027" s="118"/>
      <c r="XES1048027" s="1"/>
    </row>
    <row r="1048028" s="113" customFormat="1" customHeight="1" spans="8:16373">
      <c r="H1048028" s="117"/>
      <c r="I1048028" s="118"/>
      <c r="J1048028" s="118"/>
      <c r="K1048028" s="118"/>
      <c r="L1048028" s="118"/>
      <c r="M1048028" s="118"/>
      <c r="N1048028" s="118"/>
      <c r="O1048028" s="118"/>
      <c r="XES1048028" s="1"/>
    </row>
    <row r="1048029" s="113" customFormat="1" customHeight="1" spans="8:16373">
      <c r="H1048029" s="117"/>
      <c r="I1048029" s="118"/>
      <c r="J1048029" s="118"/>
      <c r="K1048029" s="118"/>
      <c r="L1048029" s="118"/>
      <c r="M1048029" s="118"/>
      <c r="N1048029" s="118"/>
      <c r="O1048029" s="118"/>
      <c r="XES1048029" s="1"/>
    </row>
    <row r="1048030" s="113" customFormat="1" customHeight="1" spans="8:16373">
      <c r="H1048030" s="117"/>
      <c r="I1048030" s="118"/>
      <c r="J1048030" s="118"/>
      <c r="K1048030" s="118"/>
      <c r="L1048030" s="118"/>
      <c r="M1048030" s="118"/>
      <c r="N1048030" s="118"/>
      <c r="O1048030" s="118"/>
      <c r="XES1048030" s="1"/>
    </row>
    <row r="1048031" s="113" customFormat="1" customHeight="1" spans="8:16373">
      <c r="H1048031" s="117"/>
      <c r="I1048031" s="118"/>
      <c r="J1048031" s="118"/>
      <c r="K1048031" s="118"/>
      <c r="L1048031" s="118"/>
      <c r="M1048031" s="118"/>
      <c r="N1048031" s="118"/>
      <c r="O1048031" s="118"/>
      <c r="XES1048031" s="1"/>
    </row>
    <row r="1048032" s="113" customFormat="1" customHeight="1" spans="8:16373">
      <c r="H1048032" s="117"/>
      <c r="I1048032" s="118"/>
      <c r="J1048032" s="118"/>
      <c r="K1048032" s="118"/>
      <c r="L1048032" s="118"/>
      <c r="M1048032" s="118"/>
      <c r="N1048032" s="118"/>
      <c r="O1048032" s="118"/>
      <c r="XES1048032" s="1"/>
    </row>
    <row r="1048033" s="113" customFormat="1" customHeight="1" spans="8:16373">
      <c r="H1048033" s="117"/>
      <c r="I1048033" s="118"/>
      <c r="J1048033" s="118"/>
      <c r="K1048033" s="118"/>
      <c r="L1048033" s="118"/>
      <c r="M1048033" s="118"/>
      <c r="N1048033" s="118"/>
      <c r="O1048033" s="118"/>
      <c r="XES1048033" s="1"/>
    </row>
    <row r="1048034" s="113" customFormat="1" customHeight="1" spans="8:16373">
      <c r="H1048034" s="117"/>
      <c r="I1048034" s="118"/>
      <c r="J1048034" s="118"/>
      <c r="K1048034" s="118"/>
      <c r="L1048034" s="118"/>
      <c r="M1048034" s="118"/>
      <c r="N1048034" s="118"/>
      <c r="O1048034" s="118"/>
      <c r="XES1048034" s="1"/>
    </row>
    <row r="1048035" s="113" customFormat="1" customHeight="1" spans="8:16373">
      <c r="H1048035" s="117"/>
      <c r="I1048035" s="118"/>
      <c r="J1048035" s="118"/>
      <c r="K1048035" s="118"/>
      <c r="L1048035" s="118"/>
      <c r="M1048035" s="118"/>
      <c r="N1048035" s="118"/>
      <c r="O1048035" s="118"/>
      <c r="XES1048035" s="1"/>
    </row>
    <row r="1048036" s="113" customFormat="1" customHeight="1" spans="8:16373">
      <c r="H1048036" s="117"/>
      <c r="I1048036" s="118"/>
      <c r="J1048036" s="118"/>
      <c r="K1048036" s="118"/>
      <c r="L1048036" s="118"/>
      <c r="M1048036" s="118"/>
      <c r="N1048036" s="118"/>
      <c r="O1048036" s="118"/>
      <c r="XES1048036" s="1"/>
    </row>
    <row r="1048037" s="113" customFormat="1" customHeight="1" spans="8:16373">
      <c r="H1048037" s="117"/>
      <c r="I1048037" s="118"/>
      <c r="J1048037" s="118"/>
      <c r="K1048037" s="118"/>
      <c r="L1048037" s="118"/>
      <c r="M1048037" s="118"/>
      <c r="N1048037" s="118"/>
      <c r="O1048037" s="118"/>
      <c r="XES1048037" s="1"/>
    </row>
    <row r="1048038" s="113" customFormat="1" customHeight="1" spans="8:16373">
      <c r="H1048038" s="117"/>
      <c r="I1048038" s="118"/>
      <c r="J1048038" s="118"/>
      <c r="K1048038" s="118"/>
      <c r="L1048038" s="118"/>
      <c r="M1048038" s="118"/>
      <c r="N1048038" s="118"/>
      <c r="O1048038" s="118"/>
      <c r="XES1048038" s="1"/>
    </row>
    <row r="1048039" s="113" customFormat="1" customHeight="1" spans="8:16373">
      <c r="H1048039" s="117"/>
      <c r="I1048039" s="118"/>
      <c r="J1048039" s="118"/>
      <c r="K1048039" s="118"/>
      <c r="L1048039" s="118"/>
      <c r="M1048039" s="118"/>
      <c r="N1048039" s="118"/>
      <c r="O1048039" s="118"/>
      <c r="XES1048039" s="1"/>
    </row>
    <row r="1048040" s="113" customFormat="1" customHeight="1" spans="8:16373">
      <c r="H1048040" s="117"/>
      <c r="I1048040" s="118"/>
      <c r="J1048040" s="118"/>
      <c r="K1048040" s="118"/>
      <c r="L1048040" s="118"/>
      <c r="M1048040" s="118"/>
      <c r="N1048040" s="118"/>
      <c r="O1048040" s="118"/>
      <c r="XES1048040" s="1"/>
    </row>
    <row r="1048041" s="113" customFormat="1" customHeight="1" spans="8:16373">
      <c r="H1048041" s="117"/>
      <c r="I1048041" s="118"/>
      <c r="J1048041" s="118"/>
      <c r="K1048041" s="118"/>
      <c r="L1048041" s="118"/>
      <c r="M1048041" s="118"/>
      <c r="N1048041" s="118"/>
      <c r="O1048041" s="118"/>
      <c r="XES1048041" s="1"/>
    </row>
    <row r="1048042" s="113" customFormat="1" customHeight="1" spans="8:16373">
      <c r="H1048042" s="117"/>
      <c r="I1048042" s="118"/>
      <c r="J1048042" s="118"/>
      <c r="K1048042" s="118"/>
      <c r="L1048042" s="118"/>
      <c r="M1048042" s="118"/>
      <c r="N1048042" s="118"/>
      <c r="O1048042" s="118"/>
      <c r="XES1048042" s="1"/>
    </row>
    <row r="1048043" s="113" customFormat="1" customHeight="1" spans="8:16373">
      <c r="H1048043" s="117"/>
      <c r="I1048043" s="118"/>
      <c r="J1048043" s="118"/>
      <c r="K1048043" s="118"/>
      <c r="L1048043" s="118"/>
      <c r="M1048043" s="118"/>
      <c r="N1048043" s="118"/>
      <c r="O1048043" s="118"/>
      <c r="XES1048043" s="1"/>
    </row>
    <row r="1048044" s="113" customFormat="1" customHeight="1" spans="8:16373">
      <c r="H1048044" s="117"/>
      <c r="I1048044" s="118"/>
      <c r="J1048044" s="118"/>
      <c r="K1048044" s="118"/>
      <c r="L1048044" s="118"/>
      <c r="M1048044" s="118"/>
      <c r="N1048044" s="118"/>
      <c r="O1048044" s="118"/>
      <c r="XES1048044" s="1"/>
    </row>
    <row r="1048045" s="113" customFormat="1" customHeight="1" spans="8:16373">
      <c r="H1048045" s="117"/>
      <c r="I1048045" s="118"/>
      <c r="J1048045" s="118"/>
      <c r="K1048045" s="118"/>
      <c r="L1048045" s="118"/>
      <c r="M1048045" s="118"/>
      <c r="N1048045" s="118"/>
      <c r="O1048045" s="118"/>
      <c r="XES1048045" s="1"/>
    </row>
    <row r="1048046" s="113" customFormat="1" customHeight="1" spans="8:16373">
      <c r="H1048046" s="117"/>
      <c r="I1048046" s="118"/>
      <c r="J1048046" s="118"/>
      <c r="K1048046" s="118"/>
      <c r="L1048046" s="118"/>
      <c r="M1048046" s="118"/>
      <c r="N1048046" s="118"/>
      <c r="O1048046" s="118"/>
      <c r="XES1048046" s="1"/>
    </row>
    <row r="1048047" s="113" customFormat="1" customHeight="1" spans="8:16373">
      <c r="H1048047" s="117"/>
      <c r="I1048047" s="118"/>
      <c r="J1048047" s="118"/>
      <c r="K1048047" s="118"/>
      <c r="L1048047" s="118"/>
      <c r="M1048047" s="118"/>
      <c r="N1048047" s="118"/>
      <c r="O1048047" s="118"/>
      <c r="XES1048047" s="1"/>
    </row>
    <row r="1048048" s="113" customFormat="1" customHeight="1" spans="8:16373">
      <c r="H1048048" s="117"/>
      <c r="I1048048" s="118"/>
      <c r="J1048048" s="118"/>
      <c r="K1048048" s="118"/>
      <c r="L1048048" s="118"/>
      <c r="M1048048" s="118"/>
      <c r="N1048048" s="118"/>
      <c r="O1048048" s="118"/>
      <c r="XES1048048" s="1"/>
    </row>
    <row r="1048049" s="113" customFormat="1" customHeight="1" spans="8:16373">
      <c r="H1048049" s="117"/>
      <c r="I1048049" s="118"/>
      <c r="J1048049" s="118"/>
      <c r="K1048049" s="118"/>
      <c r="L1048049" s="118"/>
      <c r="M1048049" s="118"/>
      <c r="N1048049" s="118"/>
      <c r="O1048049" s="118"/>
      <c r="XES1048049" s="1"/>
    </row>
    <row r="1048050" s="113" customFormat="1" customHeight="1" spans="8:16373">
      <c r="H1048050" s="117"/>
      <c r="I1048050" s="118"/>
      <c r="J1048050" s="118"/>
      <c r="K1048050" s="118"/>
      <c r="L1048050" s="118"/>
      <c r="M1048050" s="118"/>
      <c r="N1048050" s="118"/>
      <c r="O1048050" s="118"/>
      <c r="XES1048050" s="1"/>
    </row>
    <row r="1048051" s="113" customFormat="1" customHeight="1" spans="8:16373">
      <c r="H1048051" s="117"/>
      <c r="I1048051" s="118"/>
      <c r="J1048051" s="118"/>
      <c r="K1048051" s="118"/>
      <c r="L1048051" s="118"/>
      <c r="M1048051" s="118"/>
      <c r="N1048051" s="118"/>
      <c r="O1048051" s="118"/>
      <c r="XES1048051" s="1"/>
    </row>
    <row r="1048052" s="113" customFormat="1" customHeight="1" spans="8:16373">
      <c r="H1048052" s="117"/>
      <c r="I1048052" s="118"/>
      <c r="J1048052" s="118"/>
      <c r="K1048052" s="118"/>
      <c r="L1048052" s="118"/>
      <c r="M1048052" s="118"/>
      <c r="N1048052" s="118"/>
      <c r="O1048052" s="118"/>
      <c r="XES1048052" s="1"/>
    </row>
    <row r="1048053" s="113" customFormat="1" customHeight="1" spans="8:16373">
      <c r="H1048053" s="117"/>
      <c r="I1048053" s="118"/>
      <c r="J1048053" s="118"/>
      <c r="K1048053" s="118"/>
      <c r="L1048053" s="118"/>
      <c r="M1048053" s="118"/>
      <c r="N1048053" s="118"/>
      <c r="O1048053" s="118"/>
      <c r="XES1048053" s="1"/>
    </row>
    <row r="1048054" s="113" customFormat="1" customHeight="1" spans="8:16373">
      <c r="H1048054" s="117"/>
      <c r="I1048054" s="118"/>
      <c r="J1048054" s="118"/>
      <c r="K1048054" s="118"/>
      <c r="L1048054" s="118"/>
      <c r="M1048054" s="118"/>
      <c r="N1048054" s="118"/>
      <c r="O1048054" s="118"/>
      <c r="XES1048054" s="1"/>
    </row>
    <row r="1048055" s="113" customFormat="1" customHeight="1" spans="8:16373">
      <c r="H1048055" s="117"/>
      <c r="I1048055" s="118"/>
      <c r="J1048055" s="118"/>
      <c r="K1048055" s="118"/>
      <c r="L1048055" s="118"/>
      <c r="M1048055" s="118"/>
      <c r="N1048055" s="118"/>
      <c r="O1048055" s="118"/>
      <c r="XES1048055" s="1"/>
    </row>
    <row r="1048056" s="113" customFormat="1" customHeight="1" spans="8:16373">
      <c r="H1048056" s="117"/>
      <c r="I1048056" s="118"/>
      <c r="J1048056" s="118"/>
      <c r="K1048056" s="118"/>
      <c r="L1048056" s="118"/>
      <c r="M1048056" s="118"/>
      <c r="N1048056" s="118"/>
      <c r="O1048056" s="118"/>
      <c r="XES1048056" s="1"/>
    </row>
    <row r="1048057" s="113" customFormat="1" customHeight="1" spans="8:16373">
      <c r="H1048057" s="117"/>
      <c r="I1048057" s="118"/>
      <c r="J1048057" s="118"/>
      <c r="K1048057" s="118"/>
      <c r="L1048057" s="118"/>
      <c r="M1048057" s="118"/>
      <c r="N1048057" s="118"/>
      <c r="O1048057" s="118"/>
      <c r="XES1048057" s="1"/>
    </row>
    <row r="1048058" s="113" customFormat="1" customHeight="1" spans="8:16373">
      <c r="H1048058" s="117"/>
      <c r="I1048058" s="118"/>
      <c r="J1048058" s="118"/>
      <c r="K1048058" s="118"/>
      <c r="L1048058" s="118"/>
      <c r="M1048058" s="118"/>
      <c r="N1048058" s="118"/>
      <c r="O1048058" s="118"/>
      <c r="XES1048058" s="1"/>
    </row>
    <row r="1048059" s="113" customFormat="1" customHeight="1" spans="8:16373">
      <c r="H1048059" s="117"/>
      <c r="I1048059" s="118"/>
      <c r="J1048059" s="118"/>
      <c r="K1048059" s="118"/>
      <c r="L1048059" s="118"/>
      <c r="M1048059" s="118"/>
      <c r="N1048059" s="118"/>
      <c r="O1048059" s="118"/>
      <c r="XES1048059" s="1"/>
    </row>
    <row r="1048060" s="113" customFormat="1" customHeight="1" spans="8:16373">
      <c r="H1048060" s="117"/>
      <c r="I1048060" s="118"/>
      <c r="J1048060" s="118"/>
      <c r="K1048060" s="118"/>
      <c r="L1048060" s="118"/>
      <c r="M1048060" s="118"/>
      <c r="N1048060" s="118"/>
      <c r="O1048060" s="118"/>
      <c r="XES1048060" s="1"/>
    </row>
    <row r="1048061" s="113" customFormat="1" customHeight="1" spans="8:16373">
      <c r="H1048061" s="117"/>
      <c r="I1048061" s="118"/>
      <c r="J1048061" s="118"/>
      <c r="K1048061" s="118"/>
      <c r="L1048061" s="118"/>
      <c r="M1048061" s="118"/>
      <c r="N1048061" s="118"/>
      <c r="O1048061" s="118"/>
      <c r="XES1048061" s="1"/>
    </row>
    <row r="1048062" s="113" customFormat="1" customHeight="1" spans="8:16373">
      <c r="H1048062" s="117"/>
      <c r="I1048062" s="118"/>
      <c r="J1048062" s="118"/>
      <c r="K1048062" s="118"/>
      <c r="L1048062" s="118"/>
      <c r="M1048062" s="118"/>
      <c r="N1048062" s="118"/>
      <c r="O1048062" s="118"/>
      <c r="XES1048062" s="1"/>
    </row>
    <row r="1048063" s="113" customFormat="1" customHeight="1" spans="8:16373">
      <c r="H1048063" s="117"/>
      <c r="I1048063" s="118"/>
      <c r="J1048063" s="118"/>
      <c r="K1048063" s="118"/>
      <c r="L1048063" s="118"/>
      <c r="M1048063" s="118"/>
      <c r="N1048063" s="118"/>
      <c r="O1048063" s="118"/>
      <c r="XES1048063" s="1"/>
    </row>
    <row r="1048064" s="113" customFormat="1" customHeight="1" spans="8:16373">
      <c r="H1048064" s="117"/>
      <c r="I1048064" s="118"/>
      <c r="J1048064" s="118"/>
      <c r="K1048064" s="118"/>
      <c r="L1048064" s="118"/>
      <c r="M1048064" s="118"/>
      <c r="N1048064" s="118"/>
      <c r="O1048064" s="118"/>
      <c r="XES1048064" s="1"/>
    </row>
    <row r="1048065" s="113" customFormat="1" customHeight="1" spans="8:16373">
      <c r="H1048065" s="117"/>
      <c r="I1048065" s="118"/>
      <c r="J1048065" s="118"/>
      <c r="K1048065" s="118"/>
      <c r="L1048065" s="118"/>
      <c r="M1048065" s="118"/>
      <c r="N1048065" s="118"/>
      <c r="O1048065" s="118"/>
      <c r="XES1048065" s="1"/>
    </row>
    <row r="1048066" s="113" customFormat="1" customHeight="1" spans="8:16373">
      <c r="H1048066" s="117"/>
      <c r="I1048066" s="118"/>
      <c r="J1048066" s="118"/>
      <c r="K1048066" s="118"/>
      <c r="L1048066" s="118"/>
      <c r="M1048066" s="118"/>
      <c r="N1048066" s="118"/>
      <c r="O1048066" s="118"/>
      <c r="XES1048066" s="1"/>
    </row>
    <row r="1048067" s="113" customFormat="1" customHeight="1" spans="8:16373">
      <c r="H1048067" s="117"/>
      <c r="I1048067" s="118"/>
      <c r="J1048067" s="118"/>
      <c r="K1048067" s="118"/>
      <c r="L1048067" s="118"/>
      <c r="M1048067" s="118"/>
      <c r="N1048067" s="118"/>
      <c r="O1048067" s="118"/>
      <c r="XES1048067" s="1"/>
    </row>
    <row r="1048068" s="113" customFormat="1" customHeight="1" spans="8:16373">
      <c r="H1048068" s="117"/>
      <c r="I1048068" s="118"/>
      <c r="J1048068" s="118"/>
      <c r="K1048068" s="118"/>
      <c r="L1048068" s="118"/>
      <c r="M1048068" s="118"/>
      <c r="N1048068" s="118"/>
      <c r="O1048068" s="118"/>
      <c r="XES1048068" s="1"/>
    </row>
    <row r="1048069" s="113" customFormat="1" customHeight="1" spans="8:16373">
      <c r="H1048069" s="117"/>
      <c r="I1048069" s="118"/>
      <c r="J1048069" s="118"/>
      <c r="K1048069" s="118"/>
      <c r="L1048069" s="118"/>
      <c r="M1048069" s="118"/>
      <c r="N1048069" s="118"/>
      <c r="O1048069" s="118"/>
      <c r="XES1048069" s="1"/>
    </row>
    <row r="1048070" s="113" customFormat="1" customHeight="1" spans="8:16373">
      <c r="H1048070" s="117"/>
      <c r="I1048070" s="118"/>
      <c r="J1048070" s="118"/>
      <c r="K1048070" s="118"/>
      <c r="L1048070" s="118"/>
      <c r="M1048070" s="118"/>
      <c r="N1048070" s="118"/>
      <c r="O1048070" s="118"/>
      <c r="XES1048070" s="1"/>
    </row>
    <row r="1048071" s="113" customFormat="1" customHeight="1" spans="8:16373">
      <c r="H1048071" s="117"/>
      <c r="I1048071" s="118"/>
      <c r="J1048071" s="118"/>
      <c r="K1048071" s="118"/>
      <c r="L1048071" s="118"/>
      <c r="M1048071" s="118"/>
      <c r="N1048071" s="118"/>
      <c r="O1048071" s="118"/>
      <c r="XES1048071" s="1"/>
    </row>
    <row r="1048072" s="113" customFormat="1" customHeight="1" spans="8:16373">
      <c r="H1048072" s="117"/>
      <c r="I1048072" s="118"/>
      <c r="J1048072" s="118"/>
      <c r="K1048072" s="118"/>
      <c r="L1048072" s="118"/>
      <c r="M1048072" s="118"/>
      <c r="N1048072" s="118"/>
      <c r="O1048072" s="118"/>
      <c r="XES1048072" s="1"/>
    </row>
    <row r="1048073" s="113" customFormat="1" customHeight="1" spans="8:16373">
      <c r="H1048073" s="117"/>
      <c r="I1048073" s="118"/>
      <c r="J1048073" s="118"/>
      <c r="K1048073" s="118"/>
      <c r="L1048073" s="118"/>
      <c r="M1048073" s="118"/>
      <c r="N1048073" s="118"/>
      <c r="O1048073" s="118"/>
      <c r="XES1048073" s="1"/>
    </row>
    <row r="1048074" s="113" customFormat="1" customHeight="1" spans="8:16373">
      <c r="H1048074" s="117"/>
      <c r="I1048074" s="118"/>
      <c r="J1048074" s="118"/>
      <c r="K1048074" s="118"/>
      <c r="L1048074" s="118"/>
      <c r="M1048074" s="118"/>
      <c r="N1048074" s="118"/>
      <c r="O1048074" s="118"/>
      <c r="XES1048074" s="1"/>
    </row>
    <row r="1048075" s="113" customFormat="1" customHeight="1" spans="8:16373">
      <c r="H1048075" s="117"/>
      <c r="I1048075" s="118"/>
      <c r="J1048075" s="118"/>
      <c r="K1048075" s="118"/>
      <c r="L1048075" s="118"/>
      <c r="M1048075" s="118"/>
      <c r="N1048075" s="118"/>
      <c r="O1048075" s="118"/>
      <c r="XES1048075" s="1"/>
    </row>
    <row r="1048076" s="113" customFormat="1" customHeight="1" spans="8:16373">
      <c r="H1048076" s="117"/>
      <c r="I1048076" s="118"/>
      <c r="J1048076" s="118"/>
      <c r="K1048076" s="118"/>
      <c r="L1048076" s="118"/>
      <c r="M1048076" s="118"/>
      <c r="N1048076" s="118"/>
      <c r="O1048076" s="118"/>
      <c r="XES1048076" s="1"/>
    </row>
    <row r="1048077" s="113" customFormat="1" customHeight="1" spans="8:16373">
      <c r="H1048077" s="117"/>
      <c r="I1048077" s="118"/>
      <c r="J1048077" s="118"/>
      <c r="K1048077" s="118"/>
      <c r="L1048077" s="118"/>
      <c r="M1048077" s="118"/>
      <c r="N1048077" s="118"/>
      <c r="O1048077" s="118"/>
      <c r="XES1048077" s="1"/>
    </row>
    <row r="1048078" s="113" customFormat="1" customHeight="1" spans="8:16373">
      <c r="H1048078" s="117"/>
      <c r="I1048078" s="118"/>
      <c r="J1048078" s="118"/>
      <c r="K1048078" s="118"/>
      <c r="L1048078" s="118"/>
      <c r="M1048078" s="118"/>
      <c r="N1048078" s="118"/>
      <c r="O1048078" s="118"/>
      <c r="XES1048078" s="1"/>
    </row>
    <row r="1048079" s="113" customFormat="1" customHeight="1" spans="8:16373">
      <c r="H1048079" s="117"/>
      <c r="I1048079" s="118"/>
      <c r="J1048079" s="118"/>
      <c r="K1048079" s="118"/>
      <c r="L1048079" s="118"/>
      <c r="M1048079" s="118"/>
      <c r="N1048079" s="118"/>
      <c r="O1048079" s="118"/>
      <c r="XES1048079" s="1"/>
    </row>
    <row r="1048080" s="113" customFormat="1" customHeight="1" spans="8:16373">
      <c r="H1048080" s="117"/>
      <c r="I1048080" s="118"/>
      <c r="J1048080" s="118"/>
      <c r="K1048080" s="118"/>
      <c r="L1048080" s="118"/>
      <c r="M1048080" s="118"/>
      <c r="N1048080" s="118"/>
      <c r="O1048080" s="118"/>
      <c r="XES1048080" s="1"/>
    </row>
    <row r="1048081" s="113" customFormat="1" customHeight="1" spans="8:16373">
      <c r="H1048081" s="117"/>
      <c r="I1048081" s="118"/>
      <c r="J1048081" s="118"/>
      <c r="K1048081" s="118"/>
      <c r="L1048081" s="118"/>
      <c r="M1048081" s="118"/>
      <c r="N1048081" s="118"/>
      <c r="O1048081" s="118"/>
      <c r="XES1048081" s="1"/>
    </row>
    <row r="1048082" s="113" customFormat="1" customHeight="1" spans="8:16373">
      <c r="H1048082" s="117"/>
      <c r="I1048082" s="118"/>
      <c r="J1048082" s="118"/>
      <c r="K1048082" s="118"/>
      <c r="L1048082" s="118"/>
      <c r="M1048082" s="118"/>
      <c r="N1048082" s="118"/>
      <c r="O1048082" s="118"/>
      <c r="XES1048082" s="1"/>
    </row>
    <row r="1048083" s="113" customFormat="1" customHeight="1" spans="8:16373">
      <c r="H1048083" s="117"/>
      <c r="I1048083" s="118"/>
      <c r="J1048083" s="118"/>
      <c r="K1048083" s="118"/>
      <c r="L1048083" s="118"/>
      <c r="M1048083" s="118"/>
      <c r="N1048083" s="118"/>
      <c r="O1048083" s="118"/>
      <c r="XES1048083" s="1"/>
    </row>
    <row r="1048084" s="113" customFormat="1" customHeight="1" spans="8:16373">
      <c r="H1048084" s="117"/>
      <c r="I1048084" s="118"/>
      <c r="J1048084" s="118"/>
      <c r="K1048084" s="118"/>
      <c r="L1048084" s="118"/>
      <c r="M1048084" s="118"/>
      <c r="N1048084" s="118"/>
      <c r="O1048084" s="118"/>
      <c r="XES1048084" s="1"/>
    </row>
    <row r="1048085" s="113" customFormat="1" customHeight="1" spans="8:16373">
      <c r="H1048085" s="117"/>
      <c r="I1048085" s="118"/>
      <c r="J1048085" s="118"/>
      <c r="K1048085" s="118"/>
      <c r="L1048085" s="118"/>
      <c r="M1048085" s="118"/>
      <c r="N1048085" s="118"/>
      <c r="O1048085" s="118"/>
      <c r="XES1048085" s="1"/>
    </row>
    <row r="1048086" s="113" customFormat="1" customHeight="1" spans="8:16373">
      <c r="H1048086" s="117"/>
      <c r="I1048086" s="118"/>
      <c r="J1048086" s="118"/>
      <c r="K1048086" s="118"/>
      <c r="L1048086" s="118"/>
      <c r="M1048086" s="118"/>
      <c r="N1048086" s="118"/>
      <c r="O1048086" s="118"/>
      <c r="XES1048086" s="1"/>
    </row>
    <row r="1048087" s="113" customFormat="1" customHeight="1" spans="8:16373">
      <c r="H1048087" s="117"/>
      <c r="I1048087" s="118"/>
      <c r="J1048087" s="118"/>
      <c r="K1048087" s="118"/>
      <c r="L1048087" s="118"/>
      <c r="M1048087" s="118"/>
      <c r="N1048087" s="118"/>
      <c r="O1048087" s="118"/>
      <c r="XES1048087" s="1"/>
    </row>
    <row r="1048088" s="113" customFormat="1" customHeight="1" spans="8:16373">
      <c r="H1048088" s="117"/>
      <c r="I1048088" s="118"/>
      <c r="J1048088" s="118"/>
      <c r="K1048088" s="118"/>
      <c r="L1048088" s="118"/>
      <c r="M1048088" s="118"/>
      <c r="N1048088" s="118"/>
      <c r="O1048088" s="118"/>
      <c r="XES1048088" s="1"/>
    </row>
    <row r="1048089" s="113" customFormat="1" customHeight="1" spans="8:16373">
      <c r="H1048089" s="117"/>
      <c r="I1048089" s="118"/>
      <c r="J1048089" s="118"/>
      <c r="K1048089" s="118"/>
      <c r="L1048089" s="118"/>
      <c r="M1048089" s="118"/>
      <c r="N1048089" s="118"/>
      <c r="O1048089" s="118"/>
      <c r="XES1048089" s="1"/>
    </row>
    <row r="1048090" s="113" customFormat="1" customHeight="1" spans="8:16373">
      <c r="H1048090" s="117"/>
      <c r="I1048090" s="118"/>
      <c r="J1048090" s="118"/>
      <c r="K1048090" s="118"/>
      <c r="L1048090" s="118"/>
      <c r="M1048090" s="118"/>
      <c r="N1048090" s="118"/>
      <c r="O1048090" s="118"/>
      <c r="XES1048090" s="1"/>
    </row>
    <row r="1048091" s="113" customFormat="1" customHeight="1" spans="8:16373">
      <c r="H1048091" s="117"/>
      <c r="I1048091" s="118"/>
      <c r="J1048091" s="118"/>
      <c r="K1048091" s="118"/>
      <c r="L1048091" s="118"/>
      <c r="M1048091" s="118"/>
      <c r="N1048091" s="118"/>
      <c r="O1048091" s="118"/>
      <c r="XES1048091" s="1"/>
    </row>
    <row r="1048092" s="113" customFormat="1" customHeight="1" spans="8:16373">
      <c r="H1048092" s="117"/>
      <c r="I1048092" s="118"/>
      <c r="J1048092" s="118"/>
      <c r="K1048092" s="118"/>
      <c r="L1048092" s="118"/>
      <c r="M1048092" s="118"/>
      <c r="N1048092" s="118"/>
      <c r="O1048092" s="118"/>
      <c r="XES1048092" s="1"/>
    </row>
    <row r="1048093" s="113" customFormat="1" customHeight="1" spans="8:16373">
      <c r="H1048093" s="117"/>
      <c r="I1048093" s="118"/>
      <c r="J1048093" s="118"/>
      <c r="K1048093" s="118"/>
      <c r="L1048093" s="118"/>
      <c r="M1048093" s="118"/>
      <c r="N1048093" s="118"/>
      <c r="O1048093" s="118"/>
      <c r="XES1048093" s="1"/>
    </row>
    <row r="1048094" s="113" customFormat="1" customHeight="1" spans="8:16373">
      <c r="H1048094" s="117"/>
      <c r="I1048094" s="118"/>
      <c r="J1048094" s="118"/>
      <c r="K1048094" s="118"/>
      <c r="L1048094" s="118"/>
      <c r="M1048094" s="118"/>
      <c r="N1048094" s="118"/>
      <c r="O1048094" s="118"/>
      <c r="XES1048094" s="1"/>
    </row>
    <row r="1048095" s="113" customFormat="1" customHeight="1" spans="8:16373">
      <c r="H1048095" s="117"/>
      <c r="I1048095" s="118"/>
      <c r="J1048095" s="118"/>
      <c r="K1048095" s="118"/>
      <c r="L1048095" s="118"/>
      <c r="M1048095" s="118"/>
      <c r="N1048095" s="118"/>
      <c r="O1048095" s="118"/>
      <c r="XES1048095" s="1"/>
    </row>
    <row r="1048096" s="113" customFormat="1" customHeight="1" spans="8:16373">
      <c r="H1048096" s="117"/>
      <c r="I1048096" s="118"/>
      <c r="J1048096" s="118"/>
      <c r="K1048096" s="118"/>
      <c r="L1048096" s="118"/>
      <c r="M1048096" s="118"/>
      <c r="N1048096" s="118"/>
      <c r="O1048096" s="118"/>
      <c r="XES1048096" s="1"/>
    </row>
    <row r="1048097" s="113" customFormat="1" customHeight="1" spans="8:16373">
      <c r="H1048097" s="117"/>
      <c r="I1048097" s="118"/>
      <c r="J1048097" s="118"/>
      <c r="K1048097" s="118"/>
      <c r="L1048097" s="118"/>
      <c r="M1048097" s="118"/>
      <c r="N1048097" s="118"/>
      <c r="O1048097" s="118"/>
      <c r="XES1048097" s="1"/>
    </row>
    <row r="1048098" s="113" customFormat="1" customHeight="1" spans="8:16373">
      <c r="H1048098" s="117"/>
      <c r="I1048098" s="118"/>
      <c r="J1048098" s="118"/>
      <c r="K1048098" s="118"/>
      <c r="L1048098" s="118"/>
      <c r="M1048098" s="118"/>
      <c r="N1048098" s="118"/>
      <c r="O1048098" s="118"/>
      <c r="XES1048098" s="1"/>
    </row>
    <row r="1048099" s="113" customFormat="1" customHeight="1" spans="8:16373">
      <c r="H1048099" s="117"/>
      <c r="I1048099" s="118"/>
      <c r="J1048099" s="118"/>
      <c r="K1048099" s="118"/>
      <c r="L1048099" s="118"/>
      <c r="M1048099" s="118"/>
      <c r="N1048099" s="118"/>
      <c r="O1048099" s="118"/>
      <c r="XES1048099" s="1"/>
    </row>
    <row r="1048100" s="113" customFormat="1" customHeight="1" spans="8:16373">
      <c r="H1048100" s="117"/>
      <c r="I1048100" s="118"/>
      <c r="J1048100" s="118"/>
      <c r="K1048100" s="118"/>
      <c r="L1048100" s="118"/>
      <c r="M1048100" s="118"/>
      <c r="N1048100" s="118"/>
      <c r="O1048100" s="118"/>
      <c r="XES1048100" s="1"/>
    </row>
    <row r="1048101" s="113" customFormat="1" customHeight="1" spans="8:16373">
      <c r="H1048101" s="117"/>
      <c r="I1048101" s="118"/>
      <c r="J1048101" s="118"/>
      <c r="K1048101" s="118"/>
      <c r="L1048101" s="118"/>
      <c r="M1048101" s="118"/>
      <c r="N1048101" s="118"/>
      <c r="O1048101" s="118"/>
      <c r="XES1048101" s="1"/>
    </row>
    <row r="1048102" s="113" customFormat="1" customHeight="1" spans="8:16373">
      <c r="H1048102" s="117"/>
      <c r="I1048102" s="118"/>
      <c r="J1048102" s="118"/>
      <c r="K1048102" s="118"/>
      <c r="L1048102" s="118"/>
      <c r="M1048102" s="118"/>
      <c r="N1048102" s="118"/>
      <c r="O1048102" s="118"/>
      <c r="XES1048102" s="1"/>
    </row>
    <row r="1048103" s="113" customFormat="1" customHeight="1" spans="8:16373">
      <c r="H1048103" s="117"/>
      <c r="I1048103" s="118"/>
      <c r="J1048103" s="118"/>
      <c r="K1048103" s="118"/>
      <c r="L1048103" s="118"/>
      <c r="M1048103" s="118"/>
      <c r="N1048103" s="118"/>
      <c r="O1048103" s="118"/>
      <c r="XES1048103" s="1"/>
    </row>
    <row r="1048104" s="113" customFormat="1" customHeight="1" spans="8:16373">
      <c r="H1048104" s="117"/>
      <c r="I1048104" s="118"/>
      <c r="J1048104" s="118"/>
      <c r="K1048104" s="118"/>
      <c r="L1048104" s="118"/>
      <c r="M1048104" s="118"/>
      <c r="N1048104" s="118"/>
      <c r="O1048104" s="118"/>
      <c r="XES1048104" s="1"/>
    </row>
    <row r="1048105" s="113" customFormat="1" customHeight="1" spans="8:16373">
      <c r="H1048105" s="117"/>
      <c r="I1048105" s="118"/>
      <c r="J1048105" s="118"/>
      <c r="K1048105" s="118"/>
      <c r="L1048105" s="118"/>
      <c r="M1048105" s="118"/>
      <c r="N1048105" s="118"/>
      <c r="O1048105" s="118"/>
      <c r="XES1048105" s="1"/>
    </row>
    <row r="1048106" s="113" customFormat="1" customHeight="1" spans="8:16373">
      <c r="H1048106" s="117"/>
      <c r="I1048106" s="118"/>
      <c r="J1048106" s="118"/>
      <c r="K1048106" s="118"/>
      <c r="L1048106" s="118"/>
      <c r="M1048106" s="118"/>
      <c r="N1048106" s="118"/>
      <c r="O1048106" s="118"/>
      <c r="XES1048106" s="1"/>
    </row>
    <row r="1048107" s="113" customFormat="1" customHeight="1" spans="8:16373">
      <c r="H1048107" s="117"/>
      <c r="I1048107" s="118"/>
      <c r="J1048107" s="118"/>
      <c r="K1048107" s="118"/>
      <c r="L1048107" s="118"/>
      <c r="M1048107" s="118"/>
      <c r="N1048107" s="118"/>
      <c r="O1048107" s="118"/>
      <c r="XES1048107" s="1"/>
    </row>
    <row r="1048108" s="113" customFormat="1" customHeight="1" spans="8:16373">
      <c r="H1048108" s="117"/>
      <c r="I1048108" s="118"/>
      <c r="J1048108" s="118"/>
      <c r="K1048108" s="118"/>
      <c r="L1048108" s="118"/>
      <c r="M1048108" s="118"/>
      <c r="N1048108" s="118"/>
      <c r="O1048108" s="118"/>
      <c r="XES1048108" s="1"/>
    </row>
    <row r="1048109" s="113" customFormat="1" customHeight="1" spans="8:16373">
      <c r="H1048109" s="117"/>
      <c r="I1048109" s="118"/>
      <c r="J1048109" s="118"/>
      <c r="K1048109" s="118"/>
      <c r="L1048109" s="118"/>
      <c r="M1048109" s="118"/>
      <c r="N1048109" s="118"/>
      <c r="O1048109" s="118"/>
      <c r="XES1048109" s="1"/>
    </row>
    <row r="1048110" s="113" customFormat="1" customHeight="1" spans="8:16373">
      <c r="H1048110" s="117"/>
      <c r="I1048110" s="118"/>
      <c r="J1048110" s="118"/>
      <c r="K1048110" s="118"/>
      <c r="L1048110" s="118"/>
      <c r="M1048110" s="118"/>
      <c r="N1048110" s="118"/>
      <c r="O1048110" s="118"/>
      <c r="XES1048110" s="1"/>
    </row>
    <row r="1048111" s="113" customFormat="1" customHeight="1" spans="8:16373">
      <c r="H1048111" s="117"/>
      <c r="I1048111" s="118"/>
      <c r="J1048111" s="118"/>
      <c r="K1048111" s="118"/>
      <c r="L1048111" s="118"/>
      <c r="M1048111" s="118"/>
      <c r="N1048111" s="118"/>
      <c r="O1048111" s="118"/>
      <c r="XES1048111" s="1"/>
    </row>
    <row r="1048112" s="113" customFormat="1" customHeight="1" spans="8:16373">
      <c r="H1048112" s="117"/>
      <c r="I1048112" s="118"/>
      <c r="J1048112" s="118"/>
      <c r="K1048112" s="118"/>
      <c r="L1048112" s="118"/>
      <c r="M1048112" s="118"/>
      <c r="N1048112" s="118"/>
      <c r="O1048112" s="118"/>
      <c r="XES1048112" s="1"/>
    </row>
    <row r="1048113" s="113" customFormat="1" customHeight="1" spans="8:16373">
      <c r="H1048113" s="117"/>
      <c r="I1048113" s="118"/>
      <c r="J1048113" s="118"/>
      <c r="K1048113" s="118"/>
      <c r="L1048113" s="118"/>
      <c r="M1048113" s="118"/>
      <c r="N1048113" s="118"/>
      <c r="O1048113" s="118"/>
      <c r="XES1048113" s="1"/>
    </row>
    <row r="1048114" s="113" customFormat="1" customHeight="1" spans="8:16373">
      <c r="H1048114" s="117"/>
      <c r="I1048114" s="118"/>
      <c r="J1048114" s="118"/>
      <c r="K1048114" s="118"/>
      <c r="L1048114" s="118"/>
      <c r="M1048114" s="118"/>
      <c r="N1048114" s="118"/>
      <c r="O1048114" s="118"/>
      <c r="XES1048114" s="1"/>
    </row>
    <row r="1048115" s="113" customFormat="1" customHeight="1" spans="8:16373">
      <c r="H1048115" s="117"/>
      <c r="I1048115" s="118"/>
      <c r="J1048115" s="118"/>
      <c r="K1048115" s="118"/>
      <c r="L1048115" s="118"/>
      <c r="M1048115" s="118"/>
      <c r="N1048115" s="118"/>
      <c r="O1048115" s="118"/>
      <c r="XES1048115" s="1"/>
    </row>
    <row r="1048116" s="113" customFormat="1" customHeight="1" spans="8:16373">
      <c r="H1048116" s="117"/>
      <c r="I1048116" s="118"/>
      <c r="J1048116" s="118"/>
      <c r="K1048116" s="118"/>
      <c r="L1048116" s="118"/>
      <c r="M1048116" s="118"/>
      <c r="N1048116" s="118"/>
      <c r="O1048116" s="118"/>
      <c r="XES1048116" s="1"/>
    </row>
    <row r="1048117" s="113" customFormat="1" customHeight="1" spans="8:16373">
      <c r="H1048117" s="117"/>
      <c r="I1048117" s="118"/>
      <c r="J1048117" s="118"/>
      <c r="K1048117" s="118"/>
      <c r="L1048117" s="118"/>
      <c r="M1048117" s="118"/>
      <c r="N1048117" s="118"/>
      <c r="O1048117" s="118"/>
      <c r="XES1048117" s="1"/>
    </row>
    <row r="1048118" s="113" customFormat="1" customHeight="1" spans="8:16373">
      <c r="H1048118" s="117"/>
      <c r="I1048118" s="118"/>
      <c r="J1048118" s="118"/>
      <c r="K1048118" s="118"/>
      <c r="L1048118" s="118"/>
      <c r="M1048118" s="118"/>
      <c r="N1048118" s="118"/>
      <c r="O1048118" s="118"/>
      <c r="XES1048118" s="1"/>
    </row>
    <row r="1048119" s="113" customFormat="1" customHeight="1" spans="8:16373">
      <c r="H1048119" s="117"/>
      <c r="I1048119" s="118"/>
      <c r="J1048119" s="118"/>
      <c r="K1048119" s="118"/>
      <c r="L1048119" s="118"/>
      <c r="M1048119" s="118"/>
      <c r="N1048119" s="118"/>
      <c r="O1048119" s="118"/>
      <c r="XES1048119" s="1"/>
    </row>
    <row r="1048120" s="113" customFormat="1" customHeight="1" spans="8:16373">
      <c r="H1048120" s="117"/>
      <c r="I1048120" s="118"/>
      <c r="J1048120" s="118"/>
      <c r="K1048120" s="118"/>
      <c r="L1048120" s="118"/>
      <c r="M1048120" s="118"/>
      <c r="N1048120" s="118"/>
      <c r="O1048120" s="118"/>
      <c r="XES1048120" s="1"/>
    </row>
    <row r="1048121" s="113" customFormat="1" customHeight="1" spans="8:16373">
      <c r="H1048121" s="117"/>
      <c r="I1048121" s="118"/>
      <c r="J1048121" s="118"/>
      <c r="K1048121" s="118"/>
      <c r="L1048121" s="118"/>
      <c r="M1048121" s="118"/>
      <c r="N1048121" s="118"/>
      <c r="O1048121" s="118"/>
      <c r="XES1048121" s="1"/>
    </row>
    <row r="1048122" s="113" customFormat="1" customHeight="1" spans="8:16373">
      <c r="H1048122" s="117"/>
      <c r="I1048122" s="118"/>
      <c r="J1048122" s="118"/>
      <c r="K1048122" s="118"/>
      <c r="L1048122" s="118"/>
      <c r="M1048122" s="118"/>
      <c r="N1048122" s="118"/>
      <c r="O1048122" s="118"/>
      <c r="XES1048122" s="1"/>
    </row>
    <row r="1048123" s="113" customFormat="1" customHeight="1" spans="8:16373">
      <c r="H1048123" s="117"/>
      <c r="I1048123" s="118"/>
      <c r="J1048123" s="118"/>
      <c r="K1048123" s="118"/>
      <c r="L1048123" s="118"/>
      <c r="M1048123" s="118"/>
      <c r="N1048123" s="118"/>
      <c r="O1048123" s="118"/>
      <c r="XES1048123" s="1"/>
    </row>
    <row r="1048124" s="113" customFormat="1" customHeight="1" spans="8:16373">
      <c r="H1048124" s="117"/>
      <c r="I1048124" s="118"/>
      <c r="J1048124" s="118"/>
      <c r="K1048124" s="118"/>
      <c r="L1048124" s="118"/>
      <c r="M1048124" s="118"/>
      <c r="N1048124" s="118"/>
      <c r="O1048124" s="118"/>
      <c r="XES1048124" s="1"/>
    </row>
    <row r="1048125" s="113" customFormat="1" customHeight="1" spans="8:16373">
      <c r="H1048125" s="117"/>
      <c r="I1048125" s="118"/>
      <c r="J1048125" s="118"/>
      <c r="K1048125" s="118"/>
      <c r="L1048125" s="118"/>
      <c r="M1048125" s="118"/>
      <c r="N1048125" s="118"/>
      <c r="O1048125" s="118"/>
      <c r="XES1048125" s="1"/>
    </row>
    <row r="1048126" s="113" customFormat="1" customHeight="1" spans="8:16373">
      <c r="H1048126" s="117"/>
      <c r="I1048126" s="118"/>
      <c r="J1048126" s="118"/>
      <c r="K1048126" s="118"/>
      <c r="L1048126" s="118"/>
      <c r="M1048126" s="118"/>
      <c r="N1048126" s="118"/>
      <c r="O1048126" s="118"/>
      <c r="XES1048126" s="1"/>
    </row>
    <row r="1048127" s="113" customFormat="1" customHeight="1" spans="8:16373">
      <c r="H1048127" s="117"/>
      <c r="I1048127" s="118"/>
      <c r="J1048127" s="118"/>
      <c r="K1048127" s="118"/>
      <c r="L1048127" s="118"/>
      <c r="M1048127" s="118"/>
      <c r="N1048127" s="118"/>
      <c r="O1048127" s="118"/>
      <c r="XES1048127" s="1"/>
    </row>
    <row r="1048128" s="113" customFormat="1" customHeight="1" spans="8:16373">
      <c r="H1048128" s="117"/>
      <c r="I1048128" s="118"/>
      <c r="J1048128" s="118"/>
      <c r="K1048128" s="118"/>
      <c r="L1048128" s="118"/>
      <c r="M1048128" s="118"/>
      <c r="N1048128" s="118"/>
      <c r="O1048128" s="118"/>
      <c r="XES1048128" s="1"/>
    </row>
    <row r="1048129" s="113" customFormat="1" customHeight="1" spans="8:16373">
      <c r="H1048129" s="117"/>
      <c r="I1048129" s="118"/>
      <c r="J1048129" s="118"/>
      <c r="K1048129" s="118"/>
      <c r="L1048129" s="118"/>
      <c r="M1048129" s="118"/>
      <c r="N1048129" s="118"/>
      <c r="O1048129" s="118"/>
      <c r="XES1048129" s="1"/>
    </row>
    <row r="1048130" s="113" customFormat="1" customHeight="1" spans="8:16373">
      <c r="H1048130" s="117"/>
      <c r="I1048130" s="118"/>
      <c r="J1048130" s="118"/>
      <c r="K1048130" s="118"/>
      <c r="L1048130" s="118"/>
      <c r="M1048130" s="118"/>
      <c r="N1048130" s="118"/>
      <c r="O1048130" s="118"/>
      <c r="XES1048130" s="1"/>
    </row>
    <row r="1048131" s="113" customFormat="1" customHeight="1" spans="8:16373">
      <c r="H1048131" s="117"/>
      <c r="I1048131" s="118"/>
      <c r="J1048131" s="118"/>
      <c r="K1048131" s="118"/>
      <c r="L1048131" s="118"/>
      <c r="M1048131" s="118"/>
      <c r="N1048131" s="118"/>
      <c r="O1048131" s="118"/>
      <c r="XES1048131" s="1"/>
    </row>
    <row r="1048132" s="113" customFormat="1" customHeight="1" spans="8:16373">
      <c r="H1048132" s="117"/>
      <c r="I1048132" s="118"/>
      <c r="J1048132" s="118"/>
      <c r="K1048132" s="118"/>
      <c r="L1048132" s="118"/>
      <c r="M1048132" s="118"/>
      <c r="N1048132" s="118"/>
      <c r="O1048132" s="118"/>
      <c r="XES1048132" s="1"/>
    </row>
    <row r="1048133" s="113" customFormat="1" customHeight="1" spans="8:16373">
      <c r="H1048133" s="117"/>
      <c r="I1048133" s="118"/>
      <c r="J1048133" s="118"/>
      <c r="K1048133" s="118"/>
      <c r="L1048133" s="118"/>
      <c r="M1048133" s="118"/>
      <c r="N1048133" s="118"/>
      <c r="O1048133" s="118"/>
      <c r="XES1048133" s="1"/>
    </row>
    <row r="1048134" s="113" customFormat="1" customHeight="1" spans="8:16373">
      <c r="H1048134" s="117"/>
      <c r="I1048134" s="118"/>
      <c r="J1048134" s="118"/>
      <c r="K1048134" s="118"/>
      <c r="L1048134" s="118"/>
      <c r="M1048134" s="118"/>
      <c r="N1048134" s="118"/>
      <c r="O1048134" s="118"/>
      <c r="XES1048134" s="1"/>
    </row>
    <row r="1048135" s="113" customFormat="1" customHeight="1" spans="8:16373">
      <c r="H1048135" s="117"/>
      <c r="I1048135" s="118"/>
      <c r="J1048135" s="118"/>
      <c r="K1048135" s="118"/>
      <c r="L1048135" s="118"/>
      <c r="M1048135" s="118"/>
      <c r="N1048135" s="118"/>
      <c r="O1048135" s="118"/>
      <c r="XES1048135" s="1"/>
    </row>
    <row r="1048136" s="113" customFormat="1" customHeight="1" spans="8:16373">
      <c r="H1048136" s="117"/>
      <c r="I1048136" s="118"/>
      <c r="J1048136" s="118"/>
      <c r="K1048136" s="118"/>
      <c r="L1048136" s="118"/>
      <c r="M1048136" s="118"/>
      <c r="N1048136" s="118"/>
      <c r="O1048136" s="118"/>
      <c r="XES1048136" s="1"/>
    </row>
    <row r="1048137" s="113" customFormat="1" customHeight="1" spans="8:16373">
      <c r="H1048137" s="117"/>
      <c r="I1048137" s="118"/>
      <c r="J1048137" s="118"/>
      <c r="K1048137" s="118"/>
      <c r="L1048137" s="118"/>
      <c r="M1048137" s="118"/>
      <c r="N1048137" s="118"/>
      <c r="O1048137" s="118"/>
      <c r="XES1048137" s="1"/>
    </row>
    <row r="1048138" s="113" customFormat="1" customHeight="1" spans="8:16373">
      <c r="H1048138" s="117"/>
      <c r="I1048138" s="118"/>
      <c r="J1048138" s="118"/>
      <c r="K1048138" s="118"/>
      <c r="L1048138" s="118"/>
      <c r="M1048138" s="118"/>
      <c r="N1048138" s="118"/>
      <c r="O1048138" s="118"/>
      <c r="XES1048138" s="1"/>
    </row>
    <row r="1048139" s="113" customFormat="1" customHeight="1" spans="8:16373">
      <c r="H1048139" s="117"/>
      <c r="I1048139" s="118"/>
      <c r="J1048139" s="118"/>
      <c r="K1048139" s="118"/>
      <c r="L1048139" s="118"/>
      <c r="M1048139" s="118"/>
      <c r="N1048139" s="118"/>
      <c r="O1048139" s="118"/>
      <c r="XES1048139" s="1"/>
    </row>
    <row r="1048140" s="113" customFormat="1" customHeight="1" spans="8:16373">
      <c r="H1048140" s="117"/>
      <c r="I1048140" s="118"/>
      <c r="J1048140" s="118"/>
      <c r="K1048140" s="118"/>
      <c r="L1048140" s="118"/>
      <c r="M1048140" s="118"/>
      <c r="N1048140" s="118"/>
      <c r="O1048140" s="118"/>
      <c r="XES1048140" s="1"/>
    </row>
    <row r="1048141" s="113" customFormat="1" customHeight="1" spans="8:16373">
      <c r="H1048141" s="117"/>
      <c r="I1048141" s="118"/>
      <c r="J1048141" s="118"/>
      <c r="K1048141" s="118"/>
      <c r="L1048141" s="118"/>
      <c r="M1048141" s="118"/>
      <c r="N1048141" s="118"/>
      <c r="O1048141" s="118"/>
      <c r="XES1048141" s="1"/>
    </row>
    <row r="1048142" s="113" customFormat="1" customHeight="1" spans="8:16373">
      <c r="H1048142" s="117"/>
      <c r="I1048142" s="118"/>
      <c r="J1048142" s="118"/>
      <c r="K1048142" s="118"/>
      <c r="L1048142" s="118"/>
      <c r="M1048142" s="118"/>
      <c r="N1048142" s="118"/>
      <c r="O1048142" s="118"/>
      <c r="XES1048142" s="1"/>
    </row>
    <row r="1048143" s="113" customFormat="1" customHeight="1" spans="8:16373">
      <c r="H1048143" s="117"/>
      <c r="I1048143" s="118"/>
      <c r="J1048143" s="118"/>
      <c r="K1048143" s="118"/>
      <c r="L1048143" s="118"/>
      <c r="M1048143" s="118"/>
      <c r="N1048143" s="118"/>
      <c r="O1048143" s="118"/>
      <c r="XES1048143" s="1"/>
    </row>
    <row r="1048144" s="113" customFormat="1" customHeight="1" spans="8:16373">
      <c r="H1048144" s="117"/>
      <c r="I1048144" s="118"/>
      <c r="J1048144" s="118"/>
      <c r="K1048144" s="118"/>
      <c r="L1048144" s="118"/>
      <c r="M1048144" s="118"/>
      <c r="N1048144" s="118"/>
      <c r="O1048144" s="118"/>
      <c r="XES1048144" s="1"/>
    </row>
    <row r="1048145" s="113" customFormat="1" customHeight="1" spans="8:16373">
      <c r="H1048145" s="117"/>
      <c r="I1048145" s="118"/>
      <c r="J1048145" s="118"/>
      <c r="K1048145" s="118"/>
      <c r="L1048145" s="118"/>
      <c r="M1048145" s="118"/>
      <c r="N1048145" s="118"/>
      <c r="O1048145" s="118"/>
      <c r="XES1048145" s="1"/>
    </row>
    <row r="1048146" s="113" customFormat="1" customHeight="1" spans="8:16373">
      <c r="H1048146" s="117"/>
      <c r="I1048146" s="118"/>
      <c r="J1048146" s="118"/>
      <c r="K1048146" s="118"/>
      <c r="L1048146" s="118"/>
      <c r="M1048146" s="118"/>
      <c r="N1048146" s="118"/>
      <c r="O1048146" s="118"/>
      <c r="XES1048146" s="1"/>
    </row>
    <row r="1048147" s="113" customFormat="1" customHeight="1" spans="8:16373">
      <c r="H1048147" s="117"/>
      <c r="I1048147" s="118"/>
      <c r="J1048147" s="118"/>
      <c r="K1048147" s="118"/>
      <c r="L1048147" s="118"/>
      <c r="M1048147" s="118"/>
      <c r="N1048147" s="118"/>
      <c r="O1048147" s="118"/>
      <c r="XES1048147" s="1"/>
    </row>
    <row r="1048148" s="113" customFormat="1" customHeight="1" spans="8:16373">
      <c r="H1048148" s="117"/>
      <c r="I1048148" s="118"/>
      <c r="J1048148" s="118"/>
      <c r="K1048148" s="118"/>
      <c r="L1048148" s="118"/>
      <c r="M1048148" s="118"/>
      <c r="N1048148" s="118"/>
      <c r="O1048148" s="118"/>
      <c r="XES1048148" s="1"/>
    </row>
    <row r="1048149" s="113" customFormat="1" customHeight="1" spans="8:16373">
      <c r="H1048149" s="117"/>
      <c r="I1048149" s="118"/>
      <c r="J1048149" s="118"/>
      <c r="K1048149" s="118"/>
      <c r="L1048149" s="118"/>
      <c r="M1048149" s="118"/>
      <c r="N1048149" s="118"/>
      <c r="O1048149" s="118"/>
      <c r="XES1048149" s="1"/>
    </row>
    <row r="1048150" s="113" customFormat="1" customHeight="1" spans="8:16373">
      <c r="H1048150" s="117"/>
      <c r="I1048150" s="118"/>
      <c r="J1048150" s="118"/>
      <c r="K1048150" s="118"/>
      <c r="L1048150" s="118"/>
      <c r="M1048150" s="118"/>
      <c r="N1048150" s="118"/>
      <c r="O1048150" s="118"/>
      <c r="XES1048150" s="1"/>
    </row>
    <row r="1048151" s="113" customFormat="1" customHeight="1" spans="8:16373">
      <c r="H1048151" s="117"/>
      <c r="I1048151" s="118"/>
      <c r="J1048151" s="118"/>
      <c r="K1048151" s="118"/>
      <c r="L1048151" s="118"/>
      <c r="M1048151" s="118"/>
      <c r="N1048151" s="118"/>
      <c r="O1048151" s="118"/>
      <c r="XES1048151" s="1"/>
    </row>
    <row r="1048152" s="113" customFormat="1" customHeight="1" spans="8:16373">
      <c r="H1048152" s="117"/>
      <c r="I1048152" s="118"/>
      <c r="J1048152" s="118"/>
      <c r="K1048152" s="118"/>
      <c r="L1048152" s="118"/>
      <c r="M1048152" s="118"/>
      <c r="N1048152" s="118"/>
      <c r="O1048152" s="118"/>
      <c r="XES1048152" s="1"/>
    </row>
    <row r="1048153" s="113" customFormat="1" customHeight="1" spans="8:16373">
      <c r="H1048153" s="117"/>
      <c r="I1048153" s="118"/>
      <c r="J1048153" s="118"/>
      <c r="K1048153" s="118"/>
      <c r="L1048153" s="118"/>
      <c r="M1048153" s="118"/>
      <c r="N1048153" s="118"/>
      <c r="O1048153" s="118"/>
      <c r="XES1048153" s="1"/>
    </row>
    <row r="1048154" s="113" customFormat="1" customHeight="1" spans="8:16373">
      <c r="H1048154" s="117"/>
      <c r="I1048154" s="118"/>
      <c r="J1048154" s="118"/>
      <c r="K1048154" s="118"/>
      <c r="L1048154" s="118"/>
      <c r="M1048154" s="118"/>
      <c r="N1048154" s="118"/>
      <c r="O1048154" s="118"/>
      <c r="XES1048154" s="1"/>
    </row>
    <row r="1048155" s="113" customFormat="1" customHeight="1" spans="8:16373">
      <c r="H1048155" s="117"/>
      <c r="I1048155" s="118"/>
      <c r="J1048155" s="118"/>
      <c r="K1048155" s="118"/>
      <c r="L1048155" s="118"/>
      <c r="M1048155" s="118"/>
      <c r="N1048155" s="118"/>
      <c r="O1048155" s="118"/>
      <c r="XES1048155" s="1"/>
    </row>
    <row r="1048156" s="113" customFormat="1" customHeight="1" spans="8:16373">
      <c r="H1048156" s="117"/>
      <c r="I1048156" s="118"/>
      <c r="J1048156" s="118"/>
      <c r="K1048156" s="118"/>
      <c r="L1048156" s="118"/>
      <c r="M1048156" s="118"/>
      <c r="N1048156" s="118"/>
      <c r="O1048156" s="118"/>
      <c r="XES1048156" s="1"/>
    </row>
    <row r="1048157" s="113" customFormat="1" customHeight="1" spans="8:16373">
      <c r="H1048157" s="117"/>
      <c r="I1048157" s="118"/>
      <c r="J1048157" s="118"/>
      <c r="K1048157" s="118"/>
      <c r="L1048157" s="118"/>
      <c r="M1048157" s="118"/>
      <c r="N1048157" s="118"/>
      <c r="O1048157" s="118"/>
      <c r="XES1048157" s="1"/>
    </row>
    <row r="1048158" s="113" customFormat="1" customHeight="1" spans="8:16373">
      <c r="H1048158" s="117"/>
      <c r="I1048158" s="118"/>
      <c r="J1048158" s="118"/>
      <c r="K1048158" s="118"/>
      <c r="L1048158" s="118"/>
      <c r="M1048158" s="118"/>
      <c r="N1048158" s="118"/>
      <c r="O1048158" s="118"/>
      <c r="XES1048158" s="1"/>
    </row>
    <row r="1048159" s="113" customFormat="1" customHeight="1" spans="8:16373">
      <c r="H1048159" s="117"/>
      <c r="I1048159" s="118"/>
      <c r="J1048159" s="118"/>
      <c r="K1048159" s="118"/>
      <c r="L1048159" s="118"/>
      <c r="M1048159" s="118"/>
      <c r="N1048159" s="118"/>
      <c r="O1048159" s="118"/>
      <c r="XES1048159" s="1"/>
    </row>
    <row r="1048160" s="113" customFormat="1" customHeight="1" spans="8:16373">
      <c r="H1048160" s="117"/>
      <c r="I1048160" s="118"/>
      <c r="J1048160" s="118"/>
      <c r="K1048160" s="118"/>
      <c r="L1048160" s="118"/>
      <c r="M1048160" s="118"/>
      <c r="N1048160" s="118"/>
      <c r="O1048160" s="118"/>
      <c r="XES1048160" s="1"/>
    </row>
    <row r="1048161" s="113" customFormat="1" customHeight="1" spans="8:16373">
      <c r="H1048161" s="117"/>
      <c r="I1048161" s="118"/>
      <c r="J1048161" s="118"/>
      <c r="K1048161" s="118"/>
      <c r="L1048161" s="118"/>
      <c r="M1048161" s="118"/>
      <c r="N1048161" s="118"/>
      <c r="O1048161" s="118"/>
      <c r="XES1048161" s="1"/>
    </row>
    <row r="1048162" s="113" customFormat="1" customHeight="1" spans="8:16373">
      <c r="H1048162" s="117"/>
      <c r="I1048162" s="118"/>
      <c r="J1048162" s="118"/>
      <c r="K1048162" s="118"/>
      <c r="L1048162" s="118"/>
      <c r="M1048162" s="118"/>
      <c r="N1048162" s="118"/>
      <c r="O1048162" s="118"/>
      <c r="XES1048162" s="1"/>
    </row>
    <row r="1048163" s="113" customFormat="1" customHeight="1" spans="8:16373">
      <c r="H1048163" s="117"/>
      <c r="I1048163" s="118"/>
      <c r="J1048163" s="118"/>
      <c r="K1048163" s="118"/>
      <c r="L1048163" s="118"/>
      <c r="M1048163" s="118"/>
      <c r="N1048163" s="118"/>
      <c r="O1048163" s="118"/>
      <c r="XES1048163" s="1"/>
    </row>
    <row r="1048164" s="113" customFormat="1" customHeight="1" spans="8:16373">
      <c r="H1048164" s="117"/>
      <c r="I1048164" s="118"/>
      <c r="J1048164" s="118"/>
      <c r="K1048164" s="118"/>
      <c r="L1048164" s="118"/>
      <c r="M1048164" s="118"/>
      <c r="N1048164" s="118"/>
      <c r="O1048164" s="118"/>
      <c r="XES1048164" s="1"/>
    </row>
    <row r="1048165" s="113" customFormat="1" customHeight="1" spans="8:16373">
      <c r="H1048165" s="117"/>
      <c r="I1048165" s="118"/>
      <c r="J1048165" s="118"/>
      <c r="K1048165" s="118"/>
      <c r="L1048165" s="118"/>
      <c r="M1048165" s="118"/>
      <c r="N1048165" s="118"/>
      <c r="O1048165" s="118"/>
      <c r="XES1048165" s="1"/>
    </row>
    <row r="1048166" s="113" customFormat="1" customHeight="1" spans="8:16373">
      <c r="H1048166" s="117"/>
      <c r="I1048166" s="118"/>
      <c r="J1048166" s="118"/>
      <c r="K1048166" s="118"/>
      <c r="L1048166" s="118"/>
      <c r="M1048166" s="118"/>
      <c r="N1048166" s="118"/>
      <c r="O1048166" s="118"/>
      <c r="XES1048166" s="1"/>
    </row>
    <row r="1048167" s="113" customFormat="1" customHeight="1" spans="8:16373">
      <c r="H1048167" s="117"/>
      <c r="I1048167" s="118"/>
      <c r="J1048167" s="118"/>
      <c r="K1048167" s="118"/>
      <c r="L1048167" s="118"/>
      <c r="M1048167" s="118"/>
      <c r="N1048167" s="118"/>
      <c r="O1048167" s="118"/>
      <c r="XES1048167" s="1"/>
    </row>
    <row r="1048168" s="113" customFormat="1" customHeight="1" spans="8:16373">
      <c r="H1048168" s="117"/>
      <c r="I1048168" s="118"/>
      <c r="J1048168" s="118"/>
      <c r="K1048168" s="118"/>
      <c r="L1048168" s="118"/>
      <c r="M1048168" s="118"/>
      <c r="N1048168" s="118"/>
      <c r="O1048168" s="118"/>
      <c r="XES1048168" s="1"/>
    </row>
    <row r="1048169" s="113" customFormat="1" customHeight="1" spans="8:16373">
      <c r="H1048169" s="117"/>
      <c r="I1048169" s="118"/>
      <c r="J1048169" s="118"/>
      <c r="K1048169" s="118"/>
      <c r="L1048169" s="118"/>
      <c r="M1048169" s="118"/>
      <c r="N1048169" s="118"/>
      <c r="O1048169" s="118"/>
      <c r="XES1048169" s="1"/>
    </row>
    <row r="1048170" s="113" customFormat="1" customHeight="1" spans="8:16373">
      <c r="H1048170" s="117"/>
      <c r="I1048170" s="118"/>
      <c r="J1048170" s="118"/>
      <c r="K1048170" s="118"/>
      <c r="L1048170" s="118"/>
      <c r="M1048170" s="118"/>
      <c r="N1048170" s="118"/>
      <c r="O1048170" s="118"/>
      <c r="XES1048170" s="1"/>
    </row>
    <row r="1048171" s="113" customFormat="1" customHeight="1" spans="8:16373">
      <c r="H1048171" s="117"/>
      <c r="I1048171" s="118"/>
      <c r="J1048171" s="118"/>
      <c r="K1048171" s="118"/>
      <c r="L1048171" s="118"/>
      <c r="M1048171" s="118"/>
      <c r="N1048171" s="118"/>
      <c r="O1048171" s="118"/>
      <c r="XES1048171" s="1"/>
    </row>
    <row r="1048172" s="113" customFormat="1" customHeight="1" spans="8:16373">
      <c r="H1048172" s="117"/>
      <c r="I1048172" s="118"/>
      <c r="J1048172" s="118"/>
      <c r="K1048172" s="118"/>
      <c r="L1048172" s="118"/>
      <c r="M1048172" s="118"/>
      <c r="N1048172" s="118"/>
      <c r="O1048172" s="118"/>
      <c r="XES1048172" s="1"/>
    </row>
    <row r="1048173" s="113" customFormat="1" customHeight="1" spans="8:16373">
      <c r="H1048173" s="117"/>
      <c r="I1048173" s="118"/>
      <c r="J1048173" s="118"/>
      <c r="K1048173" s="118"/>
      <c r="L1048173" s="118"/>
      <c r="M1048173" s="118"/>
      <c r="N1048173" s="118"/>
      <c r="O1048173" s="118"/>
      <c r="XES1048173" s="1"/>
    </row>
    <row r="1048174" s="113" customFormat="1" customHeight="1" spans="8:16373">
      <c r="H1048174" s="117"/>
      <c r="I1048174" s="118"/>
      <c r="J1048174" s="118"/>
      <c r="K1048174" s="118"/>
      <c r="L1048174" s="118"/>
      <c r="M1048174" s="118"/>
      <c r="N1048174" s="118"/>
      <c r="O1048174" s="118"/>
      <c r="XES1048174" s="1"/>
    </row>
    <row r="1048175" s="113" customFormat="1" customHeight="1" spans="8:16373">
      <c r="H1048175" s="117"/>
      <c r="I1048175" s="118"/>
      <c r="J1048175" s="118"/>
      <c r="K1048175" s="118"/>
      <c r="L1048175" s="118"/>
      <c r="M1048175" s="118"/>
      <c r="N1048175" s="118"/>
      <c r="O1048175" s="118"/>
      <c r="XES1048175" s="1"/>
    </row>
    <row r="1048176" s="113" customFormat="1" customHeight="1" spans="8:16373">
      <c r="H1048176" s="117"/>
      <c r="I1048176" s="118"/>
      <c r="J1048176" s="118"/>
      <c r="K1048176" s="118"/>
      <c r="L1048176" s="118"/>
      <c r="M1048176" s="118"/>
      <c r="N1048176" s="118"/>
      <c r="O1048176" s="118"/>
      <c r="XES1048176" s="1"/>
    </row>
    <row r="1048177" s="113" customFormat="1" customHeight="1" spans="8:16373">
      <c r="H1048177" s="117"/>
      <c r="I1048177" s="118"/>
      <c r="J1048177" s="118"/>
      <c r="K1048177" s="118"/>
      <c r="L1048177" s="118"/>
      <c r="M1048177" s="118"/>
      <c r="N1048177" s="118"/>
      <c r="O1048177" s="118"/>
      <c r="XES1048177" s="1"/>
    </row>
    <row r="1048178" s="113" customFormat="1" customHeight="1" spans="8:16373">
      <c r="H1048178" s="117"/>
      <c r="I1048178" s="118"/>
      <c r="J1048178" s="118"/>
      <c r="K1048178" s="118"/>
      <c r="L1048178" s="118"/>
      <c r="M1048178" s="118"/>
      <c r="N1048178" s="118"/>
      <c r="O1048178" s="118"/>
      <c r="XES1048178" s="1"/>
    </row>
    <row r="1048179" s="113" customFormat="1" customHeight="1" spans="8:16373">
      <c r="H1048179" s="117"/>
      <c r="I1048179" s="118"/>
      <c r="J1048179" s="118"/>
      <c r="K1048179" s="118"/>
      <c r="L1048179" s="118"/>
      <c r="M1048179" s="118"/>
      <c r="N1048179" s="118"/>
      <c r="O1048179" s="118"/>
      <c r="XES1048179" s="1"/>
    </row>
    <row r="1048180" s="113" customFormat="1" customHeight="1" spans="8:16373">
      <c r="H1048180" s="117"/>
      <c r="I1048180" s="118"/>
      <c r="J1048180" s="118"/>
      <c r="K1048180" s="118"/>
      <c r="L1048180" s="118"/>
      <c r="M1048180" s="118"/>
      <c r="N1048180" s="118"/>
      <c r="O1048180" s="118"/>
      <c r="XES1048180" s="1"/>
    </row>
    <row r="1048181" s="113" customFormat="1" customHeight="1" spans="8:16373">
      <c r="H1048181" s="117"/>
      <c r="I1048181" s="118"/>
      <c r="J1048181" s="118"/>
      <c r="K1048181" s="118"/>
      <c r="L1048181" s="118"/>
      <c r="M1048181" s="118"/>
      <c r="N1048181" s="118"/>
      <c r="O1048181" s="118"/>
      <c r="XES1048181" s="1"/>
    </row>
    <row r="1048182" s="113" customFormat="1" customHeight="1" spans="8:16373">
      <c r="H1048182" s="117"/>
      <c r="I1048182" s="118"/>
      <c r="J1048182" s="118"/>
      <c r="K1048182" s="118"/>
      <c r="L1048182" s="118"/>
      <c r="M1048182" s="118"/>
      <c r="N1048182" s="118"/>
      <c r="O1048182" s="118"/>
      <c r="XES1048182" s="1"/>
    </row>
    <row r="1048183" s="113" customFormat="1" customHeight="1" spans="8:16373">
      <c r="H1048183" s="117"/>
      <c r="I1048183" s="118"/>
      <c r="J1048183" s="118"/>
      <c r="K1048183" s="118"/>
      <c r="L1048183" s="118"/>
      <c r="M1048183" s="118"/>
      <c r="N1048183" s="118"/>
      <c r="O1048183" s="118"/>
      <c r="XES1048183" s="1"/>
    </row>
    <row r="1048184" s="113" customFormat="1" customHeight="1" spans="8:16373">
      <c r="H1048184" s="117"/>
      <c r="I1048184" s="118"/>
      <c r="J1048184" s="118"/>
      <c r="K1048184" s="118"/>
      <c r="L1048184" s="118"/>
      <c r="M1048184" s="118"/>
      <c r="N1048184" s="118"/>
      <c r="O1048184" s="118"/>
      <c r="XES1048184" s="1"/>
    </row>
    <row r="1048185" s="113" customFormat="1" customHeight="1" spans="8:16373">
      <c r="H1048185" s="117"/>
      <c r="I1048185" s="118"/>
      <c r="J1048185" s="118"/>
      <c r="K1048185" s="118"/>
      <c r="L1048185" s="118"/>
      <c r="M1048185" s="118"/>
      <c r="N1048185" s="118"/>
      <c r="O1048185" s="118"/>
      <c r="XES1048185" s="1"/>
    </row>
    <row r="1048186" s="113" customFormat="1" customHeight="1" spans="8:16373">
      <c r="H1048186" s="117"/>
      <c r="I1048186" s="118"/>
      <c r="J1048186" s="118"/>
      <c r="K1048186" s="118"/>
      <c r="L1048186" s="118"/>
      <c r="M1048186" s="118"/>
      <c r="N1048186" s="118"/>
      <c r="O1048186" s="118"/>
      <c r="XES1048186" s="1"/>
    </row>
    <row r="1048187" s="113" customFormat="1" customHeight="1" spans="8:16373">
      <c r="H1048187" s="117"/>
      <c r="I1048187" s="118"/>
      <c r="J1048187" s="118"/>
      <c r="K1048187" s="118"/>
      <c r="L1048187" s="118"/>
      <c r="M1048187" s="118"/>
      <c r="N1048187" s="118"/>
      <c r="O1048187" s="118"/>
      <c r="XES1048187" s="1"/>
    </row>
    <row r="1048188" s="113" customFormat="1" customHeight="1" spans="8:16373">
      <c r="H1048188" s="117"/>
      <c r="I1048188" s="118"/>
      <c r="J1048188" s="118"/>
      <c r="K1048188" s="118"/>
      <c r="L1048188" s="118"/>
      <c r="M1048188" s="118"/>
      <c r="N1048188" s="118"/>
      <c r="O1048188" s="118"/>
      <c r="XES1048188" s="1"/>
    </row>
    <row r="1048189" s="113" customFormat="1" customHeight="1" spans="8:16373">
      <c r="H1048189" s="117"/>
      <c r="I1048189" s="118"/>
      <c r="J1048189" s="118"/>
      <c r="K1048189" s="118"/>
      <c r="L1048189" s="118"/>
      <c r="M1048189" s="118"/>
      <c r="N1048189" s="118"/>
      <c r="O1048189" s="118"/>
      <c r="XES1048189" s="1"/>
    </row>
    <row r="1048190" s="113" customFormat="1" customHeight="1" spans="8:16373">
      <c r="H1048190" s="117"/>
      <c r="I1048190" s="118"/>
      <c r="J1048190" s="118"/>
      <c r="K1048190" s="118"/>
      <c r="L1048190" s="118"/>
      <c r="M1048190" s="118"/>
      <c r="N1048190" s="118"/>
      <c r="O1048190" s="118"/>
      <c r="XES1048190" s="1"/>
    </row>
    <row r="1048191" s="113" customFormat="1" customHeight="1" spans="8:16373">
      <c r="H1048191" s="117"/>
      <c r="I1048191" s="118"/>
      <c r="J1048191" s="118"/>
      <c r="K1048191" s="118"/>
      <c r="L1048191" s="118"/>
      <c r="M1048191" s="118"/>
      <c r="N1048191" s="118"/>
      <c r="O1048191" s="118"/>
      <c r="XES1048191" s="1"/>
    </row>
    <row r="1048192" s="113" customFormat="1" customHeight="1" spans="8:16373">
      <c r="H1048192" s="117"/>
      <c r="I1048192" s="118"/>
      <c r="J1048192" s="118"/>
      <c r="K1048192" s="118"/>
      <c r="L1048192" s="118"/>
      <c r="M1048192" s="118"/>
      <c r="N1048192" s="118"/>
      <c r="O1048192" s="118"/>
      <c r="XES1048192" s="1"/>
    </row>
    <row r="1048193" s="113" customFormat="1" customHeight="1" spans="8:16373">
      <c r="H1048193" s="117"/>
      <c r="I1048193" s="118"/>
      <c r="J1048193" s="118"/>
      <c r="K1048193" s="118"/>
      <c r="L1048193" s="118"/>
      <c r="M1048193" s="118"/>
      <c r="N1048193" s="118"/>
      <c r="O1048193" s="118"/>
      <c r="XES1048193" s="1"/>
    </row>
    <row r="1048194" s="113" customFormat="1" customHeight="1" spans="8:16373">
      <c r="H1048194" s="117"/>
      <c r="I1048194" s="118"/>
      <c r="J1048194" s="118"/>
      <c r="K1048194" s="118"/>
      <c r="L1048194" s="118"/>
      <c r="M1048194" s="118"/>
      <c r="N1048194" s="118"/>
      <c r="O1048194" s="118"/>
      <c r="XES1048194" s="1"/>
    </row>
    <row r="1048195" s="113" customFormat="1" customHeight="1" spans="8:16373">
      <c r="H1048195" s="117"/>
      <c r="I1048195" s="118"/>
      <c r="J1048195" s="118"/>
      <c r="K1048195" s="118"/>
      <c r="L1048195" s="118"/>
      <c r="M1048195" s="118"/>
      <c r="N1048195" s="118"/>
      <c r="O1048195" s="118"/>
      <c r="XES1048195" s="1"/>
    </row>
    <row r="1048196" s="113" customFormat="1" customHeight="1" spans="8:16373">
      <c r="H1048196" s="117"/>
      <c r="I1048196" s="118"/>
      <c r="J1048196" s="118"/>
      <c r="K1048196" s="118"/>
      <c r="L1048196" s="118"/>
      <c r="M1048196" s="118"/>
      <c r="N1048196" s="118"/>
      <c r="O1048196" s="118"/>
      <c r="XES1048196" s="1"/>
    </row>
    <row r="1048197" s="113" customFormat="1" customHeight="1" spans="8:16373">
      <c r="H1048197" s="117"/>
      <c r="I1048197" s="118"/>
      <c r="J1048197" s="118"/>
      <c r="K1048197" s="118"/>
      <c r="L1048197" s="118"/>
      <c r="M1048197" s="118"/>
      <c r="N1048197" s="118"/>
      <c r="O1048197" s="118"/>
      <c r="XES1048197" s="1"/>
    </row>
    <row r="1048198" s="113" customFormat="1" customHeight="1" spans="8:16373">
      <c r="H1048198" s="117"/>
      <c r="I1048198" s="118"/>
      <c r="J1048198" s="118"/>
      <c r="K1048198" s="118"/>
      <c r="L1048198" s="118"/>
      <c r="M1048198" s="118"/>
      <c r="N1048198" s="118"/>
      <c r="O1048198" s="118"/>
      <c r="XES1048198" s="1"/>
    </row>
    <row r="1048199" s="113" customFormat="1" customHeight="1" spans="8:16373">
      <c r="H1048199" s="117"/>
      <c r="I1048199" s="118"/>
      <c r="J1048199" s="118"/>
      <c r="K1048199" s="118"/>
      <c r="L1048199" s="118"/>
      <c r="M1048199" s="118"/>
      <c r="N1048199" s="118"/>
      <c r="O1048199" s="118"/>
      <c r="XES1048199" s="1"/>
    </row>
    <row r="1048200" s="113" customFormat="1" customHeight="1" spans="8:16373">
      <c r="H1048200" s="117"/>
      <c r="I1048200" s="118"/>
      <c r="J1048200" s="118"/>
      <c r="K1048200" s="118"/>
      <c r="L1048200" s="118"/>
      <c r="M1048200" s="118"/>
      <c r="N1048200" s="118"/>
      <c r="O1048200" s="118"/>
      <c r="XES1048200" s="1"/>
    </row>
    <row r="1048201" s="113" customFormat="1" customHeight="1" spans="8:16373">
      <c r="H1048201" s="117"/>
      <c r="I1048201" s="118"/>
      <c r="J1048201" s="118"/>
      <c r="K1048201" s="118"/>
      <c r="L1048201" s="118"/>
      <c r="M1048201" s="118"/>
      <c r="N1048201" s="118"/>
      <c r="O1048201" s="118"/>
      <c r="XES1048201" s="1"/>
    </row>
    <row r="1048202" s="113" customFormat="1" customHeight="1" spans="8:16373">
      <c r="H1048202" s="117"/>
      <c r="I1048202" s="118"/>
      <c r="J1048202" s="118"/>
      <c r="K1048202" s="118"/>
      <c r="L1048202" s="118"/>
      <c r="M1048202" s="118"/>
      <c r="N1048202" s="118"/>
      <c r="O1048202" s="118"/>
      <c r="XES1048202" s="1"/>
    </row>
    <row r="1048203" s="113" customFormat="1" customHeight="1" spans="8:16373">
      <c r="H1048203" s="117"/>
      <c r="I1048203" s="118"/>
      <c r="J1048203" s="118"/>
      <c r="K1048203" s="118"/>
      <c r="L1048203" s="118"/>
      <c r="M1048203" s="118"/>
      <c r="N1048203" s="118"/>
      <c r="O1048203" s="118"/>
      <c r="XES1048203" s="1"/>
    </row>
    <row r="1048204" s="113" customFormat="1" customHeight="1" spans="8:16373">
      <c r="H1048204" s="117"/>
      <c r="I1048204" s="118"/>
      <c r="J1048204" s="118"/>
      <c r="K1048204" s="118"/>
      <c r="L1048204" s="118"/>
      <c r="M1048204" s="118"/>
      <c r="N1048204" s="118"/>
      <c r="O1048204" s="118"/>
      <c r="XES1048204" s="1"/>
    </row>
    <row r="1048205" s="113" customFormat="1" customHeight="1" spans="8:16373">
      <c r="H1048205" s="117"/>
      <c r="I1048205" s="118"/>
      <c r="J1048205" s="118"/>
      <c r="K1048205" s="118"/>
      <c r="L1048205" s="118"/>
      <c r="M1048205" s="118"/>
      <c r="N1048205" s="118"/>
      <c r="O1048205" s="118"/>
      <c r="XES1048205" s="1"/>
    </row>
    <row r="1048206" s="113" customFormat="1" customHeight="1" spans="8:16373">
      <c r="H1048206" s="117"/>
      <c r="I1048206" s="118"/>
      <c r="J1048206" s="118"/>
      <c r="K1048206" s="118"/>
      <c r="L1048206" s="118"/>
      <c r="M1048206" s="118"/>
      <c r="N1048206" s="118"/>
      <c r="O1048206" s="118"/>
      <c r="XES1048206" s="1"/>
    </row>
    <row r="1048207" s="113" customFormat="1" customHeight="1" spans="8:16373">
      <c r="H1048207" s="117"/>
      <c r="I1048207" s="118"/>
      <c r="J1048207" s="118"/>
      <c r="K1048207" s="118"/>
      <c r="L1048207" s="118"/>
      <c r="M1048207" s="118"/>
      <c r="N1048207" s="118"/>
      <c r="O1048207" s="118"/>
      <c r="XES1048207" s="1"/>
    </row>
    <row r="1048208" s="113" customFormat="1" customHeight="1" spans="8:16373">
      <c r="H1048208" s="117"/>
      <c r="I1048208" s="118"/>
      <c r="J1048208" s="118"/>
      <c r="K1048208" s="118"/>
      <c r="L1048208" s="118"/>
      <c r="M1048208" s="118"/>
      <c r="N1048208" s="118"/>
      <c r="O1048208" s="118"/>
      <c r="XES1048208" s="1"/>
    </row>
    <row r="1048209" s="113" customFormat="1" customHeight="1" spans="8:16373">
      <c r="H1048209" s="117"/>
      <c r="I1048209" s="118"/>
      <c r="J1048209" s="118"/>
      <c r="K1048209" s="118"/>
      <c r="L1048209" s="118"/>
      <c r="M1048209" s="118"/>
      <c r="N1048209" s="118"/>
      <c r="O1048209" s="118"/>
      <c r="XES1048209" s="1"/>
    </row>
    <row r="1048210" s="113" customFormat="1" customHeight="1" spans="8:16373">
      <c r="H1048210" s="117"/>
      <c r="I1048210" s="118"/>
      <c r="J1048210" s="118"/>
      <c r="K1048210" s="118"/>
      <c r="L1048210" s="118"/>
      <c r="M1048210" s="118"/>
      <c r="N1048210" s="118"/>
      <c r="O1048210" s="118"/>
      <c r="XES1048210" s="1"/>
    </row>
    <row r="1048211" s="113" customFormat="1" customHeight="1" spans="8:16373">
      <c r="H1048211" s="117"/>
      <c r="I1048211" s="118"/>
      <c r="J1048211" s="118"/>
      <c r="K1048211" s="118"/>
      <c r="L1048211" s="118"/>
      <c r="M1048211" s="118"/>
      <c r="N1048211" s="118"/>
      <c r="O1048211" s="118"/>
      <c r="XES1048211" s="1"/>
    </row>
    <row r="1048212" s="113" customFormat="1" customHeight="1" spans="8:16373">
      <c r="H1048212" s="117"/>
      <c r="I1048212" s="118"/>
      <c r="J1048212" s="118"/>
      <c r="K1048212" s="118"/>
      <c r="L1048212" s="118"/>
      <c r="M1048212" s="118"/>
      <c r="N1048212" s="118"/>
      <c r="O1048212" s="118"/>
      <c r="XES1048212" s="1"/>
    </row>
    <row r="1048213" s="113" customFormat="1" customHeight="1" spans="8:16373">
      <c r="H1048213" s="117"/>
      <c r="I1048213" s="118"/>
      <c r="J1048213" s="118"/>
      <c r="K1048213" s="118"/>
      <c r="L1048213" s="118"/>
      <c r="M1048213" s="118"/>
      <c r="N1048213" s="118"/>
      <c r="O1048213" s="118"/>
      <c r="XES1048213" s="1"/>
    </row>
    <row r="1048214" s="113" customFormat="1" customHeight="1" spans="8:16373">
      <c r="H1048214" s="117"/>
      <c r="I1048214" s="118"/>
      <c r="J1048214" s="118"/>
      <c r="K1048214" s="118"/>
      <c r="L1048214" s="118"/>
      <c r="M1048214" s="118"/>
      <c r="N1048214" s="118"/>
      <c r="O1048214" s="118"/>
      <c r="XES1048214" s="1"/>
    </row>
    <row r="1048215" s="113" customFormat="1" customHeight="1" spans="8:16373">
      <c r="H1048215" s="117"/>
      <c r="I1048215" s="118"/>
      <c r="J1048215" s="118"/>
      <c r="K1048215" s="118"/>
      <c r="L1048215" s="118"/>
      <c r="M1048215" s="118"/>
      <c r="N1048215" s="118"/>
      <c r="O1048215" s="118"/>
      <c r="XES1048215" s="1"/>
    </row>
    <row r="1048216" s="113" customFormat="1" customHeight="1" spans="8:16373">
      <c r="H1048216" s="117"/>
      <c r="I1048216" s="118"/>
      <c r="J1048216" s="118"/>
      <c r="K1048216" s="118"/>
      <c r="L1048216" s="118"/>
      <c r="M1048216" s="118"/>
      <c r="N1048216" s="118"/>
      <c r="O1048216" s="118"/>
      <c r="XES1048216" s="1"/>
    </row>
    <row r="1048217" s="113" customFormat="1" customHeight="1" spans="8:16373">
      <c r="H1048217" s="117"/>
      <c r="I1048217" s="118"/>
      <c r="J1048217" s="118"/>
      <c r="K1048217" s="118"/>
      <c r="L1048217" s="118"/>
      <c r="M1048217" s="118"/>
      <c r="N1048217" s="118"/>
      <c r="O1048217" s="118"/>
      <c r="XES1048217" s="1"/>
    </row>
    <row r="1048218" s="113" customFormat="1" customHeight="1" spans="8:16373">
      <c r="H1048218" s="117"/>
      <c r="I1048218" s="118"/>
      <c r="J1048218" s="118"/>
      <c r="K1048218" s="118"/>
      <c r="L1048218" s="118"/>
      <c r="M1048218" s="118"/>
      <c r="N1048218" s="118"/>
      <c r="O1048218" s="118"/>
      <c r="XES1048218" s="1"/>
    </row>
    <row r="1048219" s="113" customFormat="1" customHeight="1" spans="8:16373">
      <c r="H1048219" s="117"/>
      <c r="I1048219" s="118"/>
      <c r="J1048219" s="118"/>
      <c r="K1048219" s="118"/>
      <c r="L1048219" s="118"/>
      <c r="M1048219" s="118"/>
      <c r="N1048219" s="118"/>
      <c r="O1048219" s="118"/>
      <c r="XES1048219" s="1"/>
    </row>
    <row r="1048220" s="113" customFormat="1" customHeight="1" spans="8:16373">
      <c r="H1048220" s="117"/>
      <c r="I1048220" s="118"/>
      <c r="J1048220" s="118"/>
      <c r="K1048220" s="118"/>
      <c r="L1048220" s="118"/>
      <c r="M1048220" s="118"/>
      <c r="N1048220" s="118"/>
      <c r="O1048220" s="118"/>
      <c r="XES1048220" s="1"/>
    </row>
    <row r="1048221" s="113" customFormat="1" customHeight="1" spans="8:16373">
      <c r="H1048221" s="117"/>
      <c r="I1048221" s="118"/>
      <c r="J1048221" s="118"/>
      <c r="K1048221" s="118"/>
      <c r="L1048221" s="118"/>
      <c r="M1048221" s="118"/>
      <c r="N1048221" s="118"/>
      <c r="O1048221" s="118"/>
      <c r="XES1048221" s="1"/>
    </row>
    <row r="1048222" s="113" customFormat="1" customHeight="1" spans="8:16373">
      <c r="H1048222" s="117"/>
      <c r="I1048222" s="118"/>
      <c r="J1048222" s="118"/>
      <c r="K1048222" s="118"/>
      <c r="L1048222" s="118"/>
      <c r="M1048222" s="118"/>
      <c r="N1048222" s="118"/>
      <c r="O1048222" s="118"/>
      <c r="XES1048222" s="1"/>
    </row>
    <row r="1048223" s="113" customFormat="1" customHeight="1" spans="8:16373">
      <c r="H1048223" s="117"/>
      <c r="I1048223" s="118"/>
      <c r="J1048223" s="118"/>
      <c r="K1048223" s="118"/>
      <c r="L1048223" s="118"/>
      <c r="M1048223" s="118"/>
      <c r="N1048223" s="118"/>
      <c r="O1048223" s="118"/>
      <c r="XES1048223" s="1"/>
    </row>
    <row r="1048224" s="113" customFormat="1" customHeight="1" spans="8:16373">
      <c r="H1048224" s="117"/>
      <c r="I1048224" s="118"/>
      <c r="J1048224" s="118"/>
      <c r="K1048224" s="118"/>
      <c r="L1048224" s="118"/>
      <c r="M1048224" s="118"/>
      <c r="N1048224" s="118"/>
      <c r="O1048224" s="118"/>
      <c r="XES1048224" s="1"/>
    </row>
    <row r="1048225" s="113" customFormat="1" customHeight="1" spans="8:16373">
      <c r="H1048225" s="117"/>
      <c r="I1048225" s="118"/>
      <c r="J1048225" s="118"/>
      <c r="K1048225" s="118"/>
      <c r="L1048225" s="118"/>
      <c r="M1048225" s="118"/>
      <c r="N1048225" s="118"/>
      <c r="O1048225" s="118"/>
      <c r="XES1048225" s="1"/>
    </row>
    <row r="1048226" s="113" customFormat="1" customHeight="1" spans="8:16373">
      <c r="H1048226" s="117"/>
      <c r="I1048226" s="118"/>
      <c r="J1048226" s="118"/>
      <c r="K1048226" s="118"/>
      <c r="L1048226" s="118"/>
      <c r="M1048226" s="118"/>
      <c r="N1048226" s="118"/>
      <c r="O1048226" s="118"/>
      <c r="XES1048226" s="1"/>
    </row>
    <row r="1048227" s="113" customFormat="1" customHeight="1" spans="8:16373">
      <c r="H1048227" s="117"/>
      <c r="I1048227" s="118"/>
      <c r="J1048227" s="118"/>
      <c r="K1048227" s="118"/>
      <c r="L1048227" s="118"/>
      <c r="M1048227" s="118"/>
      <c r="N1048227" s="118"/>
      <c r="O1048227" s="118"/>
      <c r="XES1048227" s="1"/>
    </row>
    <row r="1048228" s="113" customFormat="1" customHeight="1" spans="8:16373">
      <c r="H1048228" s="117"/>
      <c r="I1048228" s="118"/>
      <c r="J1048228" s="118"/>
      <c r="K1048228" s="118"/>
      <c r="L1048228" s="118"/>
      <c r="M1048228" s="118"/>
      <c r="N1048228" s="118"/>
      <c r="O1048228" s="118"/>
      <c r="XES1048228" s="1"/>
    </row>
    <row r="1048229" s="113" customFormat="1" customHeight="1" spans="8:16373">
      <c r="H1048229" s="117"/>
      <c r="I1048229" s="118"/>
      <c r="J1048229" s="118"/>
      <c r="K1048229" s="118"/>
      <c r="L1048229" s="118"/>
      <c r="M1048229" s="118"/>
      <c r="N1048229" s="118"/>
      <c r="O1048229" s="118"/>
      <c r="XES1048229" s="1"/>
    </row>
    <row r="1048230" s="113" customFormat="1" customHeight="1" spans="8:16373">
      <c r="H1048230" s="117"/>
      <c r="I1048230" s="118"/>
      <c r="J1048230" s="118"/>
      <c r="K1048230" s="118"/>
      <c r="L1048230" s="118"/>
      <c r="M1048230" s="118"/>
      <c r="N1048230" s="118"/>
      <c r="O1048230" s="118"/>
      <c r="XES1048230" s="1"/>
    </row>
    <row r="1048231" s="113" customFormat="1" customHeight="1" spans="8:16373">
      <c r="H1048231" s="117"/>
      <c r="I1048231" s="118"/>
      <c r="J1048231" s="118"/>
      <c r="K1048231" s="118"/>
      <c r="L1048231" s="118"/>
      <c r="M1048231" s="118"/>
      <c r="N1048231" s="118"/>
      <c r="O1048231" s="118"/>
      <c r="XES1048231" s="1"/>
    </row>
    <row r="1048232" s="113" customFormat="1" customHeight="1" spans="8:16373">
      <c r="H1048232" s="117"/>
      <c r="I1048232" s="118"/>
      <c r="J1048232" s="118"/>
      <c r="K1048232" s="118"/>
      <c r="L1048232" s="118"/>
      <c r="M1048232" s="118"/>
      <c r="N1048232" s="118"/>
      <c r="O1048232" s="118"/>
      <c r="XES1048232" s="1"/>
    </row>
    <row r="1048233" s="113" customFormat="1" customHeight="1" spans="8:16373">
      <c r="H1048233" s="117"/>
      <c r="I1048233" s="118"/>
      <c r="J1048233" s="118"/>
      <c r="K1048233" s="118"/>
      <c r="L1048233" s="118"/>
      <c r="M1048233" s="118"/>
      <c r="N1048233" s="118"/>
      <c r="O1048233" s="118"/>
      <c r="XES1048233" s="1"/>
    </row>
    <row r="1048234" s="113" customFormat="1" customHeight="1" spans="8:16373">
      <c r="H1048234" s="117"/>
      <c r="I1048234" s="118"/>
      <c r="J1048234" s="118"/>
      <c r="K1048234" s="118"/>
      <c r="L1048234" s="118"/>
      <c r="M1048234" s="118"/>
      <c r="N1048234" s="118"/>
      <c r="O1048234" s="118"/>
      <c r="XES1048234" s="1"/>
    </row>
    <row r="1048235" s="113" customFormat="1" customHeight="1" spans="8:16373">
      <c r="H1048235" s="117"/>
      <c r="I1048235" s="118"/>
      <c r="J1048235" s="118"/>
      <c r="K1048235" s="118"/>
      <c r="L1048235" s="118"/>
      <c r="M1048235" s="118"/>
      <c r="N1048235" s="118"/>
      <c r="O1048235" s="118"/>
      <c r="XES1048235" s="1"/>
    </row>
    <row r="1048236" s="113" customFormat="1" customHeight="1" spans="8:16373">
      <c r="H1048236" s="117"/>
      <c r="I1048236" s="118"/>
      <c r="J1048236" s="118"/>
      <c r="K1048236" s="118"/>
      <c r="L1048236" s="118"/>
      <c r="M1048236" s="118"/>
      <c r="N1048236" s="118"/>
      <c r="O1048236" s="118"/>
      <c r="XES1048236" s="1"/>
    </row>
    <row r="1048237" s="113" customFormat="1" customHeight="1" spans="8:16373">
      <c r="H1048237" s="117"/>
      <c r="I1048237" s="118"/>
      <c r="J1048237" s="118"/>
      <c r="K1048237" s="118"/>
      <c r="L1048237" s="118"/>
      <c r="M1048237" s="118"/>
      <c r="N1048237" s="118"/>
      <c r="O1048237" s="118"/>
      <c r="XES1048237" s="1"/>
    </row>
    <row r="1048238" s="113" customFormat="1" customHeight="1" spans="8:16373">
      <c r="H1048238" s="117"/>
      <c r="I1048238" s="118"/>
      <c r="J1048238" s="118"/>
      <c r="K1048238" s="118"/>
      <c r="L1048238" s="118"/>
      <c r="M1048238" s="118"/>
      <c r="N1048238" s="118"/>
      <c r="O1048238" s="118"/>
      <c r="XES1048238" s="1"/>
    </row>
    <row r="1048239" s="113" customFormat="1" customHeight="1" spans="8:16373">
      <c r="H1048239" s="117"/>
      <c r="I1048239" s="118"/>
      <c r="J1048239" s="118"/>
      <c r="K1048239" s="118"/>
      <c r="L1048239" s="118"/>
      <c r="M1048239" s="118"/>
      <c r="N1048239" s="118"/>
      <c r="O1048239" s="118"/>
      <c r="XES1048239" s="1"/>
    </row>
    <row r="1048240" s="113" customFormat="1" customHeight="1" spans="8:16373">
      <c r="H1048240" s="117"/>
      <c r="I1048240" s="118"/>
      <c r="J1048240" s="118"/>
      <c r="K1048240" s="118"/>
      <c r="L1048240" s="118"/>
      <c r="M1048240" s="118"/>
      <c r="N1048240" s="118"/>
      <c r="O1048240" s="118"/>
      <c r="XES1048240" s="1"/>
    </row>
    <row r="1048241" s="113" customFormat="1" customHeight="1" spans="8:16373">
      <c r="H1048241" s="117"/>
      <c r="I1048241" s="118"/>
      <c r="J1048241" s="118"/>
      <c r="K1048241" s="118"/>
      <c r="L1048241" s="118"/>
      <c r="M1048241" s="118"/>
      <c r="N1048241" s="118"/>
      <c r="O1048241" s="118"/>
      <c r="XES1048241" s="1"/>
    </row>
    <row r="1048242" s="113" customFormat="1" customHeight="1" spans="8:16373">
      <c r="H1048242" s="117"/>
      <c r="I1048242" s="118"/>
      <c r="J1048242" s="118"/>
      <c r="K1048242" s="118"/>
      <c r="L1048242" s="118"/>
      <c r="M1048242" s="118"/>
      <c r="N1048242" s="118"/>
      <c r="O1048242" s="118"/>
      <c r="XES1048242" s="1"/>
    </row>
    <row r="1048243" s="113" customFormat="1" customHeight="1" spans="8:16373">
      <c r="H1048243" s="117"/>
      <c r="I1048243" s="118"/>
      <c r="J1048243" s="118"/>
      <c r="K1048243" s="118"/>
      <c r="L1048243" s="118"/>
      <c r="M1048243" s="118"/>
      <c r="N1048243" s="118"/>
      <c r="O1048243" s="118"/>
      <c r="XES1048243" s="1"/>
    </row>
    <row r="1048244" s="113" customFormat="1" customHeight="1" spans="8:16373">
      <c r="H1048244" s="117"/>
      <c r="I1048244" s="118"/>
      <c r="J1048244" s="118"/>
      <c r="K1048244" s="118"/>
      <c r="L1048244" s="118"/>
      <c r="M1048244" s="118"/>
      <c r="N1048244" s="118"/>
      <c r="O1048244" s="118"/>
      <c r="XES1048244" s="1"/>
    </row>
    <row r="1048245" s="113" customFormat="1" customHeight="1" spans="8:16373">
      <c r="H1048245" s="117"/>
      <c r="I1048245" s="118"/>
      <c r="J1048245" s="118"/>
      <c r="K1048245" s="118"/>
      <c r="L1048245" s="118"/>
      <c r="M1048245" s="118"/>
      <c r="N1048245" s="118"/>
      <c r="O1048245" s="118"/>
      <c r="XES1048245" s="1"/>
    </row>
    <row r="1048246" s="113" customFormat="1" customHeight="1" spans="8:16373">
      <c r="H1048246" s="117"/>
      <c r="I1048246" s="118"/>
      <c r="J1048246" s="118"/>
      <c r="K1048246" s="118"/>
      <c r="L1048246" s="118"/>
      <c r="M1048246" s="118"/>
      <c r="N1048246" s="118"/>
      <c r="O1048246" s="118"/>
      <c r="XES1048246" s="1"/>
    </row>
    <row r="1048247" s="113" customFormat="1" customHeight="1" spans="8:16373">
      <c r="H1048247" s="117"/>
      <c r="I1048247" s="118"/>
      <c r="J1048247" s="118"/>
      <c r="K1048247" s="118"/>
      <c r="L1048247" s="118"/>
      <c r="M1048247" s="118"/>
      <c r="N1048247" s="118"/>
      <c r="O1048247" s="118"/>
      <c r="XES1048247" s="1"/>
    </row>
    <row r="1048248" s="113" customFormat="1" customHeight="1" spans="8:16373">
      <c r="H1048248" s="117"/>
      <c r="I1048248" s="118"/>
      <c r="J1048248" s="118"/>
      <c r="K1048248" s="118"/>
      <c r="L1048248" s="118"/>
      <c r="M1048248" s="118"/>
      <c r="N1048248" s="118"/>
      <c r="O1048248" s="118"/>
      <c r="XES1048248" s="1"/>
    </row>
    <row r="1048249" s="113" customFormat="1" customHeight="1" spans="8:16373">
      <c r="H1048249" s="117"/>
      <c r="I1048249" s="118"/>
      <c r="J1048249" s="118"/>
      <c r="K1048249" s="118"/>
      <c r="L1048249" s="118"/>
      <c r="M1048249" s="118"/>
      <c r="N1048249" s="118"/>
      <c r="O1048249" s="118"/>
      <c r="XES1048249" s="1"/>
    </row>
    <row r="1048250" s="113" customFormat="1" customHeight="1" spans="8:16373">
      <c r="H1048250" s="117"/>
      <c r="I1048250" s="118"/>
      <c r="J1048250" s="118"/>
      <c r="K1048250" s="118"/>
      <c r="L1048250" s="118"/>
      <c r="M1048250" s="118"/>
      <c r="N1048250" s="118"/>
      <c r="O1048250" s="118"/>
      <c r="XES1048250" s="1"/>
    </row>
    <row r="1048251" s="113" customFormat="1" customHeight="1" spans="8:16373">
      <c r="H1048251" s="117"/>
      <c r="I1048251" s="118"/>
      <c r="J1048251" s="118"/>
      <c r="K1048251" s="118"/>
      <c r="L1048251" s="118"/>
      <c r="M1048251" s="118"/>
      <c r="N1048251" s="118"/>
      <c r="O1048251" s="118"/>
      <c r="XES1048251" s="1"/>
    </row>
    <row r="1048252" s="113" customFormat="1" customHeight="1" spans="8:16373">
      <c r="H1048252" s="117"/>
      <c r="I1048252" s="118"/>
      <c r="J1048252" s="118"/>
      <c r="K1048252" s="118"/>
      <c r="L1048252" s="118"/>
      <c r="M1048252" s="118"/>
      <c r="N1048252" s="118"/>
      <c r="O1048252" s="118"/>
      <c r="XES1048252" s="1"/>
    </row>
    <row r="1048253" s="113" customFormat="1" customHeight="1" spans="8:16373">
      <c r="H1048253" s="117"/>
      <c r="I1048253" s="118"/>
      <c r="J1048253" s="118"/>
      <c r="K1048253" s="118"/>
      <c r="L1048253" s="118"/>
      <c r="M1048253" s="118"/>
      <c r="N1048253" s="118"/>
      <c r="O1048253" s="118"/>
      <c r="XES1048253" s="1"/>
    </row>
    <row r="1048254" s="113" customFormat="1" customHeight="1" spans="8:16373">
      <c r="H1048254" s="117"/>
      <c r="I1048254" s="118"/>
      <c r="J1048254" s="118"/>
      <c r="K1048254" s="118"/>
      <c r="L1048254" s="118"/>
      <c r="M1048254" s="118"/>
      <c r="N1048254" s="118"/>
      <c r="O1048254" s="118"/>
      <c r="XES1048254" s="1"/>
    </row>
    <row r="1048255" s="113" customFormat="1" customHeight="1" spans="8:16373">
      <c r="H1048255" s="117"/>
      <c r="I1048255" s="118"/>
      <c r="J1048255" s="118"/>
      <c r="K1048255" s="118"/>
      <c r="L1048255" s="118"/>
      <c r="M1048255" s="118"/>
      <c r="N1048255" s="118"/>
      <c r="O1048255" s="118"/>
      <c r="XES1048255" s="1"/>
    </row>
    <row r="1048256" s="113" customFormat="1" customHeight="1" spans="8:16373">
      <c r="H1048256" s="117"/>
      <c r="I1048256" s="118"/>
      <c r="J1048256" s="118"/>
      <c r="K1048256" s="118"/>
      <c r="L1048256" s="118"/>
      <c r="M1048256" s="118"/>
      <c r="N1048256" s="118"/>
      <c r="O1048256" s="118"/>
      <c r="XES1048256" s="1"/>
    </row>
    <row r="1048257" s="113" customFormat="1" customHeight="1" spans="8:16373">
      <c r="H1048257" s="117"/>
      <c r="I1048257" s="118"/>
      <c r="J1048257" s="118"/>
      <c r="K1048257" s="118"/>
      <c r="L1048257" s="118"/>
      <c r="M1048257" s="118"/>
      <c r="N1048257" s="118"/>
      <c r="O1048257" s="118"/>
      <c r="XES1048257" s="1"/>
    </row>
    <row r="1048258" s="113" customFormat="1" customHeight="1" spans="8:16373">
      <c r="H1048258" s="117"/>
      <c r="I1048258" s="118"/>
      <c r="J1048258" s="118"/>
      <c r="K1048258" s="118"/>
      <c r="L1048258" s="118"/>
      <c r="M1048258" s="118"/>
      <c r="N1048258" s="118"/>
      <c r="O1048258" s="118"/>
      <c r="XES1048258" s="1"/>
    </row>
    <row r="1048259" s="113" customFormat="1" customHeight="1" spans="8:16373">
      <c r="H1048259" s="117"/>
      <c r="I1048259" s="118"/>
      <c r="J1048259" s="118"/>
      <c r="K1048259" s="118"/>
      <c r="L1048259" s="118"/>
      <c r="M1048259" s="118"/>
      <c r="N1048259" s="118"/>
      <c r="O1048259" s="118"/>
      <c r="XES1048259" s="1"/>
    </row>
    <row r="1048260" s="113" customFormat="1" customHeight="1" spans="8:16373">
      <c r="H1048260" s="117"/>
      <c r="I1048260" s="118"/>
      <c r="J1048260" s="118"/>
      <c r="K1048260" s="118"/>
      <c r="L1048260" s="118"/>
      <c r="M1048260" s="118"/>
      <c r="N1048260" s="118"/>
      <c r="O1048260" s="118"/>
      <c r="XES1048260" s="1"/>
    </row>
    <row r="1048261" s="113" customFormat="1" customHeight="1" spans="8:16373">
      <c r="H1048261" s="117"/>
      <c r="I1048261" s="118"/>
      <c r="J1048261" s="118"/>
      <c r="K1048261" s="118"/>
      <c r="L1048261" s="118"/>
      <c r="M1048261" s="118"/>
      <c r="N1048261" s="118"/>
      <c r="O1048261" s="118"/>
      <c r="XES1048261" s="1"/>
    </row>
    <row r="1048262" s="113" customFormat="1" customHeight="1" spans="8:16373">
      <c r="H1048262" s="117"/>
      <c r="I1048262" s="118"/>
      <c r="J1048262" s="118"/>
      <c r="K1048262" s="118"/>
      <c r="L1048262" s="118"/>
      <c r="M1048262" s="118"/>
      <c r="N1048262" s="118"/>
      <c r="O1048262" s="118"/>
      <c r="XES1048262" s="1"/>
    </row>
    <row r="1048263" s="113" customFormat="1" customHeight="1" spans="8:16373">
      <c r="H1048263" s="117"/>
      <c r="I1048263" s="118"/>
      <c r="J1048263" s="118"/>
      <c r="K1048263" s="118"/>
      <c r="L1048263" s="118"/>
      <c r="M1048263" s="118"/>
      <c r="N1048263" s="118"/>
      <c r="O1048263" s="118"/>
      <c r="XES1048263" s="1"/>
    </row>
    <row r="1048264" s="113" customFormat="1" customHeight="1" spans="8:16373">
      <c r="H1048264" s="117"/>
      <c r="I1048264" s="118"/>
      <c r="J1048264" s="118"/>
      <c r="K1048264" s="118"/>
      <c r="L1048264" s="118"/>
      <c r="M1048264" s="118"/>
      <c r="N1048264" s="118"/>
      <c r="O1048264" s="118"/>
      <c r="XES1048264" s="1"/>
    </row>
    <row r="1048265" s="113" customFormat="1" customHeight="1" spans="8:16373">
      <c r="H1048265" s="117"/>
      <c r="I1048265" s="118"/>
      <c r="J1048265" s="118"/>
      <c r="K1048265" s="118"/>
      <c r="L1048265" s="118"/>
      <c r="M1048265" s="118"/>
      <c r="N1048265" s="118"/>
      <c r="O1048265" s="118"/>
      <c r="XES1048265" s="1"/>
    </row>
    <row r="1048266" s="113" customFormat="1" customHeight="1" spans="8:16373">
      <c r="H1048266" s="117"/>
      <c r="I1048266" s="118"/>
      <c r="J1048266" s="118"/>
      <c r="K1048266" s="118"/>
      <c r="L1048266" s="118"/>
      <c r="M1048266" s="118"/>
      <c r="N1048266" s="118"/>
      <c r="O1048266" s="118"/>
      <c r="XES1048266" s="1"/>
    </row>
    <row r="1048267" s="113" customFormat="1" customHeight="1" spans="8:16373">
      <c r="H1048267" s="117"/>
      <c r="I1048267" s="118"/>
      <c r="J1048267" s="118"/>
      <c r="K1048267" s="118"/>
      <c r="L1048267" s="118"/>
      <c r="M1048267" s="118"/>
      <c r="N1048267" s="118"/>
      <c r="O1048267" s="118"/>
      <c r="XES1048267" s="1"/>
    </row>
    <row r="1048268" s="113" customFormat="1" customHeight="1" spans="8:16373">
      <c r="H1048268" s="117"/>
      <c r="I1048268" s="118"/>
      <c r="J1048268" s="118"/>
      <c r="K1048268" s="118"/>
      <c r="L1048268" s="118"/>
      <c r="M1048268" s="118"/>
      <c r="N1048268" s="118"/>
      <c r="O1048268" s="118"/>
      <c r="XES1048268" s="1"/>
    </row>
    <row r="1048269" s="113" customFormat="1" customHeight="1" spans="8:16373">
      <c r="H1048269" s="117"/>
      <c r="I1048269" s="118"/>
      <c r="J1048269" s="118"/>
      <c r="K1048269" s="118"/>
      <c r="L1048269" s="118"/>
      <c r="M1048269" s="118"/>
      <c r="N1048269" s="118"/>
      <c r="O1048269" s="118"/>
      <c r="XES1048269" s="1"/>
    </row>
    <row r="1048270" s="113" customFormat="1" customHeight="1" spans="8:16373">
      <c r="H1048270" s="117"/>
      <c r="I1048270" s="118"/>
      <c r="J1048270" s="118"/>
      <c r="K1048270" s="118"/>
      <c r="L1048270" s="118"/>
      <c r="M1048270" s="118"/>
      <c r="N1048270" s="118"/>
      <c r="O1048270" s="118"/>
      <c r="XES1048270" s="1"/>
    </row>
    <row r="1048271" s="113" customFormat="1" customHeight="1" spans="8:16373">
      <c r="H1048271" s="117"/>
      <c r="I1048271" s="118"/>
      <c r="J1048271" s="118"/>
      <c r="K1048271" s="118"/>
      <c r="L1048271" s="118"/>
      <c r="M1048271" s="118"/>
      <c r="N1048271" s="118"/>
      <c r="O1048271" s="118"/>
      <c r="XES1048271" s="1"/>
    </row>
    <row r="1048272" s="113" customFormat="1" customHeight="1" spans="8:16373">
      <c r="H1048272" s="117"/>
      <c r="I1048272" s="118"/>
      <c r="J1048272" s="118"/>
      <c r="K1048272" s="118"/>
      <c r="L1048272" s="118"/>
      <c r="M1048272" s="118"/>
      <c r="N1048272" s="118"/>
      <c r="O1048272" s="118"/>
      <c r="XES1048272" s="1"/>
    </row>
    <row r="1048273" s="113" customFormat="1" customHeight="1" spans="8:16373">
      <c r="H1048273" s="117"/>
      <c r="I1048273" s="118"/>
      <c r="J1048273" s="118"/>
      <c r="K1048273" s="118"/>
      <c r="L1048273" s="118"/>
      <c r="M1048273" s="118"/>
      <c r="N1048273" s="118"/>
      <c r="O1048273" s="118"/>
      <c r="XES1048273" s="1"/>
    </row>
    <row r="1048274" s="113" customFormat="1" customHeight="1" spans="8:16373">
      <c r="H1048274" s="117"/>
      <c r="I1048274" s="118"/>
      <c r="J1048274" s="118"/>
      <c r="K1048274" s="118"/>
      <c r="L1048274" s="118"/>
      <c r="M1048274" s="118"/>
      <c r="N1048274" s="118"/>
      <c r="O1048274" s="118"/>
      <c r="XES1048274" s="1"/>
    </row>
    <row r="1048275" s="113" customFormat="1" customHeight="1" spans="8:16373">
      <c r="H1048275" s="117"/>
      <c r="I1048275" s="118"/>
      <c r="J1048275" s="118"/>
      <c r="K1048275" s="118"/>
      <c r="L1048275" s="118"/>
      <c r="M1048275" s="118"/>
      <c r="N1048275" s="118"/>
      <c r="O1048275" s="118"/>
      <c r="XES1048275" s="1"/>
    </row>
    <row r="1048276" s="113" customFormat="1" customHeight="1" spans="8:16373">
      <c r="H1048276" s="117"/>
      <c r="I1048276" s="118"/>
      <c r="J1048276" s="118"/>
      <c r="K1048276" s="118"/>
      <c r="L1048276" s="118"/>
      <c r="M1048276" s="118"/>
      <c r="N1048276" s="118"/>
      <c r="O1048276" s="118"/>
      <c r="XES1048276" s="1"/>
    </row>
    <row r="1048277" s="113" customFormat="1" customHeight="1" spans="8:16373">
      <c r="H1048277" s="117"/>
      <c r="I1048277" s="118"/>
      <c r="J1048277" s="118"/>
      <c r="K1048277" s="118"/>
      <c r="L1048277" s="118"/>
      <c r="M1048277" s="118"/>
      <c r="N1048277" s="118"/>
      <c r="O1048277" s="118"/>
      <c r="XES1048277" s="1"/>
    </row>
    <row r="1048278" s="113" customFormat="1" customHeight="1" spans="8:16373">
      <c r="H1048278" s="117"/>
      <c r="I1048278" s="118"/>
      <c r="J1048278" s="118"/>
      <c r="K1048278" s="118"/>
      <c r="L1048278" s="118"/>
      <c r="M1048278" s="118"/>
      <c r="N1048278" s="118"/>
      <c r="O1048278" s="118"/>
      <c r="XES1048278" s="1"/>
    </row>
    <row r="1048279" s="113" customFormat="1" customHeight="1" spans="8:16373">
      <c r="H1048279" s="117"/>
      <c r="I1048279" s="118"/>
      <c r="J1048279" s="118"/>
      <c r="K1048279" s="118"/>
      <c r="L1048279" s="118"/>
      <c r="M1048279" s="118"/>
      <c r="N1048279" s="118"/>
      <c r="O1048279" s="118"/>
      <c r="XES1048279" s="1"/>
    </row>
    <row r="1048280" s="113" customFormat="1" customHeight="1" spans="8:16373">
      <c r="H1048280" s="117"/>
      <c r="I1048280" s="118"/>
      <c r="J1048280" s="118"/>
      <c r="K1048280" s="118"/>
      <c r="L1048280" s="118"/>
      <c r="M1048280" s="118"/>
      <c r="N1048280" s="118"/>
      <c r="O1048280" s="118"/>
      <c r="XES1048280" s="1"/>
    </row>
    <row r="1048281" s="113" customFormat="1" customHeight="1" spans="8:16373">
      <c r="H1048281" s="117"/>
      <c r="I1048281" s="118"/>
      <c r="J1048281" s="118"/>
      <c r="K1048281" s="118"/>
      <c r="L1048281" s="118"/>
      <c r="M1048281" s="118"/>
      <c r="N1048281" s="118"/>
      <c r="O1048281" s="118"/>
      <c r="XES1048281" s="1"/>
    </row>
    <row r="1048282" s="113" customFormat="1" customHeight="1" spans="8:16373">
      <c r="H1048282" s="117"/>
      <c r="I1048282" s="118"/>
      <c r="J1048282" s="118"/>
      <c r="K1048282" s="118"/>
      <c r="L1048282" s="118"/>
      <c r="M1048282" s="118"/>
      <c r="N1048282" s="118"/>
      <c r="O1048282" s="118"/>
      <c r="XES1048282" s="1"/>
    </row>
    <row r="1048283" s="113" customFormat="1" customHeight="1" spans="8:16373">
      <c r="H1048283" s="117"/>
      <c r="I1048283" s="118"/>
      <c r="J1048283" s="118"/>
      <c r="K1048283" s="118"/>
      <c r="L1048283" s="118"/>
      <c r="M1048283" s="118"/>
      <c r="N1048283" s="118"/>
      <c r="O1048283" s="118"/>
      <c r="XES1048283" s="1"/>
    </row>
    <row r="1048284" s="113" customFormat="1" customHeight="1" spans="8:16373">
      <c r="H1048284" s="117"/>
      <c r="I1048284" s="118"/>
      <c r="J1048284" s="118"/>
      <c r="K1048284" s="118"/>
      <c r="L1048284" s="118"/>
      <c r="M1048284" s="118"/>
      <c r="N1048284" s="118"/>
      <c r="O1048284" s="118"/>
      <c r="XES1048284" s="1"/>
    </row>
    <row r="1048285" s="113" customFormat="1" customHeight="1" spans="8:16373">
      <c r="H1048285" s="117"/>
      <c r="I1048285" s="118"/>
      <c r="J1048285" s="118"/>
      <c r="K1048285" s="118"/>
      <c r="L1048285" s="118"/>
      <c r="M1048285" s="118"/>
      <c r="N1048285" s="118"/>
      <c r="O1048285" s="118"/>
      <c r="XES1048285" s="1"/>
    </row>
    <row r="1048286" s="113" customFormat="1" customHeight="1" spans="8:16373">
      <c r="H1048286" s="117"/>
      <c r="I1048286" s="118"/>
      <c r="J1048286" s="118"/>
      <c r="K1048286" s="118"/>
      <c r="L1048286" s="118"/>
      <c r="M1048286" s="118"/>
      <c r="N1048286" s="118"/>
      <c r="O1048286" s="118"/>
      <c r="XES1048286" s="1"/>
    </row>
    <row r="1048287" s="113" customFormat="1" customHeight="1" spans="8:16373">
      <c r="H1048287" s="117"/>
      <c r="I1048287" s="118"/>
      <c r="J1048287" s="118"/>
      <c r="K1048287" s="118"/>
      <c r="L1048287" s="118"/>
      <c r="M1048287" s="118"/>
      <c r="N1048287" s="118"/>
      <c r="O1048287" s="118"/>
      <c r="XES1048287" s="1"/>
    </row>
    <row r="1048288" s="113" customFormat="1" customHeight="1" spans="8:16373">
      <c r="H1048288" s="117"/>
      <c r="I1048288" s="118"/>
      <c r="J1048288" s="118"/>
      <c r="K1048288" s="118"/>
      <c r="L1048288" s="118"/>
      <c r="M1048288" s="118"/>
      <c r="N1048288" s="118"/>
      <c r="O1048288" s="118"/>
      <c r="XES1048288" s="1"/>
    </row>
    <row r="1048289" s="113" customFormat="1" customHeight="1" spans="8:16373">
      <c r="H1048289" s="117"/>
      <c r="I1048289" s="118"/>
      <c r="J1048289" s="118"/>
      <c r="K1048289" s="118"/>
      <c r="L1048289" s="118"/>
      <c r="M1048289" s="118"/>
      <c r="N1048289" s="118"/>
      <c r="O1048289" s="118"/>
      <c r="XES1048289" s="1"/>
    </row>
    <row r="1048290" s="113" customFormat="1" customHeight="1" spans="8:16373">
      <c r="H1048290" s="117"/>
      <c r="I1048290" s="118"/>
      <c r="J1048290" s="118"/>
      <c r="K1048290" s="118"/>
      <c r="L1048290" s="118"/>
      <c r="M1048290" s="118"/>
      <c r="N1048290" s="118"/>
      <c r="O1048290" s="118"/>
      <c r="XES1048290" s="1"/>
    </row>
    <row r="1048291" s="113" customFormat="1" customHeight="1" spans="8:16373">
      <c r="H1048291" s="117"/>
      <c r="I1048291" s="118"/>
      <c r="J1048291" s="118"/>
      <c r="K1048291" s="118"/>
      <c r="L1048291" s="118"/>
      <c r="M1048291" s="118"/>
      <c r="N1048291" s="118"/>
      <c r="O1048291" s="118"/>
      <c r="XES1048291" s="1"/>
    </row>
    <row r="1048292" s="113" customFormat="1" customHeight="1" spans="8:16373">
      <c r="H1048292" s="117"/>
      <c r="I1048292" s="118"/>
      <c r="J1048292" s="118"/>
      <c r="K1048292" s="118"/>
      <c r="L1048292" s="118"/>
      <c r="M1048292" s="118"/>
      <c r="N1048292" s="118"/>
      <c r="O1048292" s="118"/>
      <c r="XES1048292" s="1"/>
    </row>
    <row r="1048293" s="113" customFormat="1" customHeight="1" spans="8:16373">
      <c r="H1048293" s="117"/>
      <c r="I1048293" s="118"/>
      <c r="J1048293" s="118"/>
      <c r="K1048293" s="118"/>
      <c r="L1048293" s="118"/>
      <c r="M1048293" s="118"/>
      <c r="N1048293" s="118"/>
      <c r="O1048293" s="118"/>
      <c r="XES1048293" s="1"/>
    </row>
    <row r="1048294" s="113" customFormat="1" customHeight="1" spans="8:16373">
      <c r="H1048294" s="117"/>
      <c r="I1048294" s="118"/>
      <c r="J1048294" s="118"/>
      <c r="K1048294" s="118"/>
      <c r="L1048294" s="118"/>
      <c r="M1048294" s="118"/>
      <c r="N1048294" s="118"/>
      <c r="O1048294" s="118"/>
      <c r="XES1048294" s="1"/>
    </row>
    <row r="1048295" s="113" customFormat="1" customHeight="1" spans="8:16373">
      <c r="H1048295" s="117"/>
      <c r="I1048295" s="118"/>
      <c r="J1048295" s="118"/>
      <c r="K1048295" s="118"/>
      <c r="L1048295" s="118"/>
      <c r="M1048295" s="118"/>
      <c r="N1048295" s="118"/>
      <c r="O1048295" s="118"/>
      <c r="XES1048295" s="1"/>
    </row>
    <row r="1048296" s="113" customFormat="1" customHeight="1" spans="8:16373">
      <c r="H1048296" s="117"/>
      <c r="I1048296" s="118"/>
      <c r="J1048296" s="118"/>
      <c r="K1048296" s="118"/>
      <c r="L1048296" s="118"/>
      <c r="M1048296" s="118"/>
      <c r="N1048296" s="118"/>
      <c r="O1048296" s="118"/>
      <c r="XES1048296" s="1"/>
    </row>
    <row r="1048297" s="113" customFormat="1" customHeight="1" spans="8:16373">
      <c r="H1048297" s="117"/>
      <c r="I1048297" s="118"/>
      <c r="J1048297" s="118"/>
      <c r="K1048297" s="118"/>
      <c r="L1048297" s="118"/>
      <c r="M1048297" s="118"/>
      <c r="N1048297" s="118"/>
      <c r="O1048297" s="118"/>
      <c r="XES1048297" s="1"/>
    </row>
    <row r="1048298" s="113" customFormat="1" customHeight="1" spans="8:16373">
      <c r="H1048298" s="117"/>
      <c r="I1048298" s="118"/>
      <c r="J1048298" s="118"/>
      <c r="K1048298" s="118"/>
      <c r="L1048298" s="118"/>
      <c r="M1048298" s="118"/>
      <c r="N1048298" s="118"/>
      <c r="O1048298" s="118"/>
      <c r="XES1048298" s="1"/>
    </row>
    <row r="1048299" s="113" customFormat="1" customHeight="1" spans="8:16373">
      <c r="H1048299" s="117"/>
      <c r="I1048299" s="118"/>
      <c r="J1048299" s="118"/>
      <c r="K1048299" s="118"/>
      <c r="L1048299" s="118"/>
      <c r="M1048299" s="118"/>
      <c r="N1048299" s="118"/>
      <c r="O1048299" s="118"/>
      <c r="XES1048299" s="1"/>
    </row>
    <row r="1048300" s="113" customFormat="1" customHeight="1" spans="8:16373">
      <c r="H1048300" s="117"/>
      <c r="I1048300" s="118"/>
      <c r="J1048300" s="118"/>
      <c r="K1048300" s="118"/>
      <c r="L1048300" s="118"/>
      <c r="M1048300" s="118"/>
      <c r="N1048300" s="118"/>
      <c r="O1048300" s="118"/>
      <c r="XES1048300" s="1"/>
    </row>
    <row r="1048301" s="113" customFormat="1" customHeight="1" spans="8:16373">
      <c r="H1048301" s="117"/>
      <c r="I1048301" s="118"/>
      <c r="J1048301" s="118"/>
      <c r="K1048301" s="118"/>
      <c r="L1048301" s="118"/>
      <c r="M1048301" s="118"/>
      <c r="N1048301" s="118"/>
      <c r="O1048301" s="118"/>
      <c r="XES1048301" s="1"/>
    </row>
    <row r="1048302" s="113" customFormat="1" customHeight="1" spans="8:16373">
      <c r="H1048302" s="117"/>
      <c r="I1048302" s="118"/>
      <c r="J1048302" s="118"/>
      <c r="K1048302" s="118"/>
      <c r="L1048302" s="118"/>
      <c r="M1048302" s="118"/>
      <c r="N1048302" s="118"/>
      <c r="O1048302" s="118"/>
      <c r="XES1048302" s="1"/>
    </row>
    <row r="1048303" s="113" customFormat="1" customHeight="1" spans="8:16373">
      <c r="H1048303" s="117"/>
      <c r="I1048303" s="118"/>
      <c r="J1048303" s="118"/>
      <c r="K1048303" s="118"/>
      <c r="L1048303" s="118"/>
      <c r="M1048303" s="118"/>
      <c r="N1048303" s="118"/>
      <c r="O1048303" s="118"/>
      <c r="XES1048303" s="1"/>
    </row>
    <row r="1048304" s="113" customFormat="1" customHeight="1" spans="8:16373">
      <c r="H1048304" s="117"/>
      <c r="I1048304" s="118"/>
      <c r="J1048304" s="118"/>
      <c r="K1048304" s="118"/>
      <c r="L1048304" s="118"/>
      <c r="M1048304" s="118"/>
      <c r="N1048304" s="118"/>
      <c r="O1048304" s="118"/>
      <c r="XES1048304" s="1"/>
    </row>
    <row r="1048305" s="113" customFormat="1" customHeight="1" spans="8:16373">
      <c r="H1048305" s="117"/>
      <c r="I1048305" s="118"/>
      <c r="J1048305" s="118"/>
      <c r="K1048305" s="118"/>
      <c r="L1048305" s="118"/>
      <c r="M1048305" s="118"/>
      <c r="N1048305" s="118"/>
      <c r="O1048305" s="118"/>
      <c r="XES1048305" s="1"/>
    </row>
    <row r="1048306" s="113" customFormat="1" customHeight="1" spans="8:16373">
      <c r="H1048306" s="117"/>
      <c r="I1048306" s="118"/>
      <c r="J1048306" s="118"/>
      <c r="K1048306" s="118"/>
      <c r="L1048306" s="118"/>
      <c r="M1048306" s="118"/>
      <c r="N1048306" s="118"/>
      <c r="O1048306" s="118"/>
      <c r="XES1048306" s="1"/>
    </row>
    <row r="1048307" s="113" customFormat="1" customHeight="1" spans="8:16373">
      <c r="H1048307" s="117"/>
      <c r="I1048307" s="118"/>
      <c r="J1048307" s="118"/>
      <c r="K1048307" s="118"/>
      <c r="L1048307" s="118"/>
      <c r="M1048307" s="118"/>
      <c r="N1048307" s="118"/>
      <c r="O1048307" s="118"/>
      <c r="XES1048307" s="1"/>
    </row>
    <row r="1048308" s="113" customFormat="1" customHeight="1" spans="8:16373">
      <c r="H1048308" s="117"/>
      <c r="I1048308" s="118"/>
      <c r="J1048308" s="118"/>
      <c r="K1048308" s="118"/>
      <c r="L1048308" s="118"/>
      <c r="M1048308" s="118"/>
      <c r="N1048308" s="118"/>
      <c r="O1048308" s="118"/>
      <c r="XES1048308" s="1"/>
    </row>
    <row r="1048309" s="113" customFormat="1" customHeight="1" spans="8:16373">
      <c r="H1048309" s="117"/>
      <c r="I1048309" s="118"/>
      <c r="J1048309" s="118"/>
      <c r="K1048309" s="118"/>
      <c r="L1048309" s="118"/>
      <c r="M1048309" s="118"/>
      <c r="N1048309" s="118"/>
      <c r="O1048309" s="118"/>
      <c r="XES1048309" s="1"/>
    </row>
    <row r="1048310" s="113" customFormat="1" customHeight="1" spans="8:16373">
      <c r="H1048310" s="117"/>
      <c r="I1048310" s="118"/>
      <c r="J1048310" s="118"/>
      <c r="K1048310" s="118"/>
      <c r="L1048310" s="118"/>
      <c r="M1048310" s="118"/>
      <c r="N1048310" s="118"/>
      <c r="O1048310" s="118"/>
      <c r="XES1048310" s="1"/>
    </row>
    <row r="1048311" s="113" customFormat="1" customHeight="1" spans="8:16373">
      <c r="H1048311" s="117"/>
      <c r="I1048311" s="118"/>
      <c r="J1048311" s="118"/>
      <c r="K1048311" s="118"/>
      <c r="L1048311" s="118"/>
      <c r="M1048311" s="118"/>
      <c r="N1048311" s="118"/>
      <c r="O1048311" s="118"/>
      <c r="XES1048311" s="1"/>
    </row>
    <row r="1048312" s="113" customFormat="1" customHeight="1" spans="8:16373">
      <c r="H1048312" s="117"/>
      <c r="I1048312" s="118"/>
      <c r="J1048312" s="118"/>
      <c r="K1048312" s="118"/>
      <c r="L1048312" s="118"/>
      <c r="M1048312" s="118"/>
      <c r="N1048312" s="118"/>
      <c r="O1048312" s="118"/>
      <c r="XES1048312" s="1"/>
    </row>
    <row r="1048313" s="113" customFormat="1" customHeight="1" spans="8:16373">
      <c r="H1048313" s="117"/>
      <c r="I1048313" s="118"/>
      <c r="J1048313" s="118"/>
      <c r="K1048313" s="118"/>
      <c r="L1048313" s="118"/>
      <c r="M1048313" s="118"/>
      <c r="N1048313" s="118"/>
      <c r="O1048313" s="118"/>
      <c r="XES1048313" s="1"/>
    </row>
    <row r="1048314" s="113" customFormat="1" customHeight="1" spans="8:16373">
      <c r="H1048314" s="117"/>
      <c r="I1048314" s="118"/>
      <c r="J1048314" s="118"/>
      <c r="K1048314" s="118"/>
      <c r="L1048314" s="118"/>
      <c r="M1048314" s="118"/>
      <c r="N1048314" s="118"/>
      <c r="O1048314" s="118"/>
      <c r="XES1048314" s="1"/>
    </row>
    <row r="1048315" s="113" customFormat="1" customHeight="1" spans="8:16373">
      <c r="H1048315" s="117"/>
      <c r="I1048315" s="118"/>
      <c r="J1048315" s="118"/>
      <c r="K1048315" s="118"/>
      <c r="L1048315" s="118"/>
      <c r="M1048315" s="118"/>
      <c r="N1048315" s="118"/>
      <c r="O1048315" s="118"/>
      <c r="XES1048315" s="1"/>
    </row>
    <row r="1048316" s="113" customFormat="1" customHeight="1" spans="8:16373">
      <c r="H1048316" s="117"/>
      <c r="I1048316" s="118"/>
      <c r="J1048316" s="118"/>
      <c r="K1048316" s="118"/>
      <c r="L1048316" s="118"/>
      <c r="M1048316" s="118"/>
      <c r="N1048316" s="118"/>
      <c r="O1048316" s="118"/>
      <c r="XES1048316" s="1"/>
    </row>
    <row r="1048317" s="113" customFormat="1" customHeight="1" spans="8:16373">
      <c r="H1048317" s="117"/>
      <c r="I1048317" s="118"/>
      <c r="J1048317" s="118"/>
      <c r="K1048317" s="118"/>
      <c r="L1048317" s="118"/>
      <c r="M1048317" s="118"/>
      <c r="N1048317" s="118"/>
      <c r="O1048317" s="118"/>
      <c r="XES1048317" s="1"/>
    </row>
    <row r="1048318" s="113" customFormat="1" customHeight="1" spans="8:16373">
      <c r="H1048318" s="117"/>
      <c r="I1048318" s="118"/>
      <c r="J1048318" s="118"/>
      <c r="K1048318" s="118"/>
      <c r="L1048318" s="118"/>
      <c r="M1048318" s="118"/>
      <c r="N1048318" s="118"/>
      <c r="O1048318" s="118"/>
      <c r="XES1048318" s="1"/>
    </row>
    <row r="1048319" s="113" customFormat="1" customHeight="1" spans="8:16373">
      <c r="H1048319" s="117"/>
      <c r="I1048319" s="118"/>
      <c r="J1048319" s="118"/>
      <c r="K1048319" s="118"/>
      <c r="L1048319" s="118"/>
      <c r="M1048319" s="118"/>
      <c r="N1048319" s="118"/>
      <c r="O1048319" s="118"/>
      <c r="XES1048319" s="1"/>
    </row>
    <row r="1048320" s="113" customFormat="1" customHeight="1" spans="8:16373">
      <c r="H1048320" s="117"/>
      <c r="I1048320" s="118"/>
      <c r="J1048320" s="118"/>
      <c r="K1048320" s="118"/>
      <c r="L1048320" s="118"/>
      <c r="M1048320" s="118"/>
      <c r="N1048320" s="118"/>
      <c r="O1048320" s="118"/>
      <c r="XES1048320" s="1"/>
    </row>
    <row r="1048321" s="113" customFormat="1" customHeight="1" spans="8:16373">
      <c r="H1048321" s="117"/>
      <c r="I1048321" s="118"/>
      <c r="J1048321" s="118"/>
      <c r="K1048321" s="118"/>
      <c r="L1048321" s="118"/>
      <c r="M1048321" s="118"/>
      <c r="N1048321" s="118"/>
      <c r="O1048321" s="118"/>
      <c r="XES1048321" s="1"/>
    </row>
    <row r="1048322" s="113" customFormat="1" customHeight="1" spans="8:16373">
      <c r="H1048322" s="117"/>
      <c r="I1048322" s="118"/>
      <c r="J1048322" s="118"/>
      <c r="K1048322" s="118"/>
      <c r="L1048322" s="118"/>
      <c r="M1048322" s="118"/>
      <c r="N1048322" s="118"/>
      <c r="O1048322" s="118"/>
      <c r="XES1048322" s="1"/>
    </row>
    <row r="1048323" s="113" customFormat="1" customHeight="1" spans="8:16373">
      <c r="H1048323" s="117"/>
      <c r="I1048323" s="118"/>
      <c r="J1048323" s="118"/>
      <c r="K1048323" s="118"/>
      <c r="L1048323" s="118"/>
      <c r="M1048323" s="118"/>
      <c r="N1048323" s="118"/>
      <c r="O1048323" s="118"/>
      <c r="XES1048323" s="1"/>
    </row>
    <row r="1048324" s="113" customFormat="1" customHeight="1" spans="8:16373">
      <c r="H1048324" s="117"/>
      <c r="I1048324" s="118"/>
      <c r="J1048324" s="118"/>
      <c r="K1048324" s="118"/>
      <c r="L1048324" s="118"/>
      <c r="M1048324" s="118"/>
      <c r="N1048324" s="118"/>
      <c r="O1048324" s="118"/>
      <c r="XES1048324" s="1"/>
    </row>
    <row r="1048325" s="113" customFormat="1" customHeight="1" spans="8:16373">
      <c r="H1048325" s="117"/>
      <c r="I1048325" s="118"/>
      <c r="J1048325" s="118"/>
      <c r="K1048325" s="118"/>
      <c r="L1048325" s="118"/>
      <c r="M1048325" s="118"/>
      <c r="N1048325" s="118"/>
      <c r="O1048325" s="118"/>
      <c r="XES1048325" s="1"/>
    </row>
    <row r="1048326" s="113" customFormat="1" customHeight="1" spans="8:16373">
      <c r="H1048326" s="117"/>
      <c r="I1048326" s="118"/>
      <c r="J1048326" s="118"/>
      <c r="K1048326" s="118"/>
      <c r="L1048326" s="118"/>
      <c r="M1048326" s="118"/>
      <c r="N1048326" s="118"/>
      <c r="O1048326" s="118"/>
      <c r="XES1048326" s="1"/>
    </row>
    <row r="1048327" s="113" customFormat="1" customHeight="1" spans="8:16373">
      <c r="H1048327" s="117"/>
      <c r="I1048327" s="118"/>
      <c r="J1048327" s="118"/>
      <c r="K1048327" s="118"/>
      <c r="L1048327" s="118"/>
      <c r="M1048327" s="118"/>
      <c r="N1048327" s="118"/>
      <c r="O1048327" s="118"/>
      <c r="XES1048327" s="1"/>
    </row>
    <row r="1048328" s="113" customFormat="1" customHeight="1" spans="8:16373">
      <c r="H1048328" s="117"/>
      <c r="I1048328" s="118"/>
      <c r="J1048328" s="118"/>
      <c r="K1048328" s="118"/>
      <c r="L1048328" s="118"/>
      <c r="M1048328" s="118"/>
      <c r="N1048328" s="118"/>
      <c r="O1048328" s="118"/>
      <c r="XES1048328" s="1"/>
    </row>
    <row r="1048329" s="113" customFormat="1" customHeight="1" spans="8:16373">
      <c r="H1048329" s="117"/>
      <c r="I1048329" s="118"/>
      <c r="J1048329" s="118"/>
      <c r="K1048329" s="118"/>
      <c r="L1048329" s="118"/>
      <c r="M1048329" s="118"/>
      <c r="N1048329" s="118"/>
      <c r="O1048329" s="118"/>
      <c r="XES1048329" s="1"/>
    </row>
    <row r="1048330" s="113" customFormat="1" customHeight="1" spans="8:16373">
      <c r="H1048330" s="117"/>
      <c r="I1048330" s="118"/>
      <c r="J1048330" s="118"/>
      <c r="K1048330" s="118"/>
      <c r="L1048330" s="118"/>
      <c r="M1048330" s="118"/>
      <c r="N1048330" s="118"/>
      <c r="O1048330" s="118"/>
      <c r="XES1048330" s="1"/>
    </row>
    <row r="1048331" s="113" customFormat="1" customHeight="1" spans="8:16373">
      <c r="H1048331" s="117"/>
      <c r="I1048331" s="118"/>
      <c r="J1048331" s="118"/>
      <c r="K1048331" s="118"/>
      <c r="L1048331" s="118"/>
      <c r="M1048331" s="118"/>
      <c r="N1048331" s="118"/>
      <c r="O1048331" s="118"/>
      <c r="XES1048331" s="1"/>
    </row>
    <row r="1048332" s="113" customFormat="1" customHeight="1" spans="8:16373">
      <c r="H1048332" s="117"/>
      <c r="I1048332" s="118"/>
      <c r="J1048332" s="118"/>
      <c r="K1048332" s="118"/>
      <c r="L1048332" s="118"/>
      <c r="M1048332" s="118"/>
      <c r="N1048332" s="118"/>
      <c r="O1048332" s="118"/>
      <c r="XES1048332" s="1"/>
    </row>
    <row r="1048333" s="113" customFormat="1" customHeight="1" spans="8:16373">
      <c r="H1048333" s="117"/>
      <c r="I1048333" s="118"/>
      <c r="J1048333" s="118"/>
      <c r="K1048333" s="118"/>
      <c r="L1048333" s="118"/>
      <c r="M1048333" s="118"/>
      <c r="N1048333" s="118"/>
      <c r="O1048333" s="118"/>
      <c r="XES1048333" s="1"/>
    </row>
    <row r="1048334" s="113" customFormat="1" customHeight="1" spans="8:16373">
      <c r="H1048334" s="117"/>
      <c r="I1048334" s="118"/>
      <c r="J1048334" s="118"/>
      <c r="K1048334" s="118"/>
      <c r="L1048334" s="118"/>
      <c r="M1048334" s="118"/>
      <c r="N1048334" s="118"/>
      <c r="O1048334" s="118"/>
      <c r="XES1048334" s="1"/>
    </row>
    <row r="1048335" s="113" customFormat="1" customHeight="1" spans="8:16373">
      <c r="H1048335" s="117"/>
      <c r="I1048335" s="118"/>
      <c r="J1048335" s="118"/>
      <c r="K1048335" s="118"/>
      <c r="L1048335" s="118"/>
      <c r="M1048335" s="118"/>
      <c r="N1048335" s="118"/>
      <c r="O1048335" s="118"/>
      <c r="XES1048335" s="1"/>
    </row>
    <row r="1048336" s="113" customFormat="1" customHeight="1" spans="8:16373">
      <c r="H1048336" s="117"/>
      <c r="I1048336" s="118"/>
      <c r="J1048336" s="118"/>
      <c r="K1048336" s="118"/>
      <c r="L1048336" s="118"/>
      <c r="M1048336" s="118"/>
      <c r="N1048336" s="118"/>
      <c r="O1048336" s="118"/>
      <c r="XES1048336" s="1"/>
    </row>
    <row r="1048337" s="113" customFormat="1" customHeight="1" spans="8:16373">
      <c r="H1048337" s="117"/>
      <c r="I1048337" s="118"/>
      <c r="J1048337" s="118"/>
      <c r="K1048337" s="118"/>
      <c r="L1048337" s="118"/>
      <c r="M1048337" s="118"/>
      <c r="N1048337" s="118"/>
      <c r="O1048337" s="118"/>
      <c r="XES1048337" s="1"/>
    </row>
    <row r="1048338" s="113" customFormat="1" customHeight="1" spans="8:16373">
      <c r="H1048338" s="117"/>
      <c r="I1048338" s="118"/>
      <c r="J1048338" s="118"/>
      <c r="K1048338" s="118"/>
      <c r="L1048338" s="118"/>
      <c r="M1048338" s="118"/>
      <c r="N1048338" s="118"/>
      <c r="O1048338" s="118"/>
      <c r="XES1048338" s="1"/>
    </row>
    <row r="1048339" s="113" customFormat="1" customHeight="1" spans="8:16373">
      <c r="H1048339" s="117"/>
      <c r="I1048339" s="118"/>
      <c r="J1048339" s="118"/>
      <c r="K1048339" s="118"/>
      <c r="L1048339" s="118"/>
      <c r="M1048339" s="118"/>
      <c r="N1048339" s="118"/>
      <c r="O1048339" s="118"/>
      <c r="XES1048339" s="1"/>
    </row>
    <row r="1048340" s="113" customFormat="1" customHeight="1" spans="8:16373">
      <c r="H1048340" s="117"/>
      <c r="I1048340" s="118"/>
      <c r="J1048340" s="118"/>
      <c r="K1048340" s="118"/>
      <c r="L1048340" s="118"/>
      <c r="M1048340" s="118"/>
      <c r="N1048340" s="118"/>
      <c r="O1048340" s="118"/>
      <c r="XES1048340" s="1"/>
    </row>
    <row r="1048341" s="113" customFormat="1" customHeight="1" spans="8:16373">
      <c r="H1048341" s="117"/>
      <c r="I1048341" s="118"/>
      <c r="J1048341" s="118"/>
      <c r="K1048341" s="118"/>
      <c r="L1048341" s="118"/>
      <c r="M1048341" s="118"/>
      <c r="N1048341" s="118"/>
      <c r="O1048341" s="118"/>
      <c r="XES1048341" s="1"/>
    </row>
    <row r="1048342" s="113" customFormat="1" customHeight="1" spans="8:16373">
      <c r="H1048342" s="117"/>
      <c r="I1048342" s="118"/>
      <c r="J1048342" s="118"/>
      <c r="K1048342" s="118"/>
      <c r="L1048342" s="118"/>
      <c r="M1048342" s="118"/>
      <c r="N1048342" s="118"/>
      <c r="O1048342" s="118"/>
      <c r="XES1048342" s="1"/>
    </row>
    <row r="1048343" s="113" customFormat="1" customHeight="1" spans="8:16373">
      <c r="H1048343" s="117"/>
      <c r="I1048343" s="118"/>
      <c r="J1048343" s="118"/>
      <c r="K1048343" s="118"/>
      <c r="L1048343" s="118"/>
      <c r="M1048343" s="118"/>
      <c r="N1048343" s="118"/>
      <c r="O1048343" s="118"/>
      <c r="XES1048343" s="1"/>
    </row>
    <row r="1048344" s="113" customFormat="1" customHeight="1" spans="8:16373">
      <c r="H1048344" s="117"/>
      <c r="I1048344" s="118"/>
      <c r="J1048344" s="118"/>
      <c r="K1048344" s="118"/>
      <c r="L1048344" s="118"/>
      <c r="M1048344" s="118"/>
      <c r="N1048344" s="118"/>
      <c r="O1048344" s="118"/>
      <c r="XES1048344" s="1"/>
    </row>
    <row r="1048345" s="113" customFormat="1" customHeight="1" spans="8:16373">
      <c r="H1048345" s="117"/>
      <c r="I1048345" s="118"/>
      <c r="J1048345" s="118"/>
      <c r="K1048345" s="118"/>
      <c r="L1048345" s="118"/>
      <c r="M1048345" s="118"/>
      <c r="N1048345" s="118"/>
      <c r="O1048345" s="118"/>
      <c r="XES1048345" s="1"/>
    </row>
    <row r="1048346" s="113" customFormat="1" customHeight="1" spans="8:16373">
      <c r="H1048346" s="117"/>
      <c r="I1048346" s="118"/>
      <c r="J1048346" s="118"/>
      <c r="K1048346" s="118"/>
      <c r="L1048346" s="118"/>
      <c r="M1048346" s="118"/>
      <c r="N1048346" s="118"/>
      <c r="O1048346" s="118"/>
      <c r="XES1048346" s="1"/>
    </row>
    <row r="1048347" s="113" customFormat="1" customHeight="1" spans="8:16373">
      <c r="H1048347" s="117"/>
      <c r="I1048347" s="118"/>
      <c r="J1048347" s="118"/>
      <c r="K1048347" s="118"/>
      <c r="L1048347" s="118"/>
      <c r="M1048347" s="118"/>
      <c r="N1048347" s="118"/>
      <c r="O1048347" s="118"/>
      <c r="XES1048347" s="1"/>
    </row>
    <row r="1048348" s="113" customFormat="1" customHeight="1" spans="8:16373">
      <c r="H1048348" s="117"/>
      <c r="I1048348" s="118"/>
      <c r="J1048348" s="118"/>
      <c r="K1048348" s="118"/>
      <c r="L1048348" s="118"/>
      <c r="M1048348" s="118"/>
      <c r="N1048348" s="118"/>
      <c r="O1048348" s="118"/>
      <c r="XES1048348" s="1"/>
    </row>
    <row r="1048349" s="113" customFormat="1" customHeight="1" spans="8:16373">
      <c r="H1048349" s="117"/>
      <c r="I1048349" s="118"/>
      <c r="J1048349" s="118"/>
      <c r="K1048349" s="118"/>
      <c r="L1048349" s="118"/>
      <c r="M1048349" s="118"/>
      <c r="N1048349" s="118"/>
      <c r="O1048349" s="118"/>
      <c r="XES1048349" s="1"/>
    </row>
    <row r="1048350" s="113" customFormat="1" customHeight="1" spans="8:16373">
      <c r="H1048350" s="117"/>
      <c r="I1048350" s="118"/>
      <c r="J1048350" s="118"/>
      <c r="K1048350" s="118"/>
      <c r="L1048350" s="118"/>
      <c r="M1048350" s="118"/>
      <c r="N1048350" s="118"/>
      <c r="O1048350" s="118"/>
      <c r="XES1048350" s="1"/>
    </row>
    <row r="1048351" s="113" customFormat="1" customHeight="1" spans="8:16373">
      <c r="H1048351" s="117"/>
      <c r="I1048351" s="118"/>
      <c r="J1048351" s="118"/>
      <c r="K1048351" s="118"/>
      <c r="L1048351" s="118"/>
      <c r="M1048351" s="118"/>
      <c r="N1048351" s="118"/>
      <c r="O1048351" s="118"/>
      <c r="XES1048351" s="1"/>
    </row>
    <row r="1048352" s="113" customFormat="1" customHeight="1" spans="8:16373">
      <c r="H1048352" s="117"/>
      <c r="I1048352" s="118"/>
      <c r="J1048352" s="118"/>
      <c r="K1048352" s="118"/>
      <c r="L1048352" s="118"/>
      <c r="M1048352" s="118"/>
      <c r="N1048352" s="118"/>
      <c r="O1048352" s="118"/>
      <c r="XES1048352" s="1"/>
    </row>
    <row r="1048353" s="113" customFormat="1" customHeight="1" spans="8:16373">
      <c r="H1048353" s="117"/>
      <c r="I1048353" s="118"/>
      <c r="J1048353" s="118"/>
      <c r="K1048353" s="118"/>
      <c r="L1048353" s="118"/>
      <c r="M1048353" s="118"/>
      <c r="N1048353" s="118"/>
      <c r="O1048353" s="118"/>
      <c r="XES1048353" s="1"/>
    </row>
    <row r="1048354" s="113" customFormat="1" customHeight="1" spans="8:16373">
      <c r="H1048354" s="117"/>
      <c r="I1048354" s="118"/>
      <c r="J1048354" s="118"/>
      <c r="K1048354" s="118"/>
      <c r="L1048354" s="118"/>
      <c r="M1048354" s="118"/>
      <c r="N1048354" s="118"/>
      <c r="O1048354" s="118"/>
      <c r="XES1048354" s="1"/>
    </row>
    <row r="1048355" s="113" customFormat="1" customHeight="1" spans="8:16373">
      <c r="H1048355" s="117"/>
      <c r="I1048355" s="118"/>
      <c r="J1048355" s="118"/>
      <c r="K1048355" s="118"/>
      <c r="L1048355" s="118"/>
      <c r="M1048355" s="118"/>
      <c r="N1048355" s="118"/>
      <c r="O1048355" s="118"/>
      <c r="XES1048355" s="1"/>
    </row>
    <row r="1048356" s="113" customFormat="1" customHeight="1" spans="8:16373">
      <c r="H1048356" s="117"/>
      <c r="I1048356" s="118"/>
      <c r="J1048356" s="118"/>
      <c r="K1048356" s="118"/>
      <c r="L1048356" s="118"/>
      <c r="M1048356" s="118"/>
      <c r="N1048356" s="118"/>
      <c r="O1048356" s="118"/>
      <c r="XES1048356" s="1"/>
    </row>
    <row r="1048357" s="113" customFormat="1" customHeight="1" spans="8:16373">
      <c r="H1048357" s="117"/>
      <c r="I1048357" s="118"/>
      <c r="J1048357" s="118"/>
      <c r="K1048357" s="118"/>
      <c r="L1048357" s="118"/>
      <c r="M1048357" s="118"/>
      <c r="N1048357" s="118"/>
      <c r="O1048357" s="118"/>
      <c r="XES1048357" s="1"/>
    </row>
    <row r="1048358" s="113" customFormat="1" customHeight="1" spans="8:16373">
      <c r="H1048358" s="117"/>
      <c r="I1048358" s="118"/>
      <c r="J1048358" s="118"/>
      <c r="K1048358" s="118"/>
      <c r="L1048358" s="118"/>
      <c r="M1048358" s="118"/>
      <c r="N1048358" s="118"/>
      <c r="O1048358" s="118"/>
      <c r="XES1048358" s="1"/>
    </row>
    <row r="1048359" s="113" customFormat="1" customHeight="1" spans="8:16373">
      <c r="H1048359" s="117"/>
      <c r="I1048359" s="118"/>
      <c r="J1048359" s="118"/>
      <c r="K1048359" s="118"/>
      <c r="L1048359" s="118"/>
      <c r="M1048359" s="118"/>
      <c r="N1048359" s="118"/>
      <c r="O1048359" s="118"/>
      <c r="XES1048359" s="1"/>
    </row>
    <row r="1048360" s="113" customFormat="1" customHeight="1" spans="8:16373">
      <c r="H1048360" s="117"/>
      <c r="I1048360" s="118"/>
      <c r="J1048360" s="118"/>
      <c r="K1048360" s="118"/>
      <c r="L1048360" s="118"/>
      <c r="M1048360" s="118"/>
      <c r="N1048360" s="118"/>
      <c r="O1048360" s="118"/>
      <c r="XES1048360" s="1"/>
    </row>
    <row r="1048361" s="113" customFormat="1" customHeight="1" spans="8:16373">
      <c r="H1048361" s="117"/>
      <c r="I1048361" s="118"/>
      <c r="J1048361" s="118"/>
      <c r="K1048361" s="118"/>
      <c r="L1048361" s="118"/>
      <c r="M1048361" s="118"/>
      <c r="N1048361" s="118"/>
      <c r="O1048361" s="118"/>
      <c r="XES1048361" s="1"/>
    </row>
    <row r="1048362" s="113" customFormat="1" customHeight="1" spans="8:16373">
      <c r="H1048362" s="117"/>
      <c r="I1048362" s="118"/>
      <c r="J1048362" s="118"/>
      <c r="K1048362" s="118"/>
      <c r="L1048362" s="118"/>
      <c r="M1048362" s="118"/>
      <c r="N1048362" s="118"/>
      <c r="O1048362" s="118"/>
      <c r="XES1048362" s="1"/>
    </row>
    <row r="1048363" s="113" customFormat="1" customHeight="1" spans="8:16373">
      <c r="H1048363" s="117"/>
      <c r="I1048363" s="118"/>
      <c r="J1048363" s="118"/>
      <c r="K1048363" s="118"/>
      <c r="L1048363" s="118"/>
      <c r="M1048363" s="118"/>
      <c r="N1048363" s="118"/>
      <c r="O1048363" s="118"/>
      <c r="XES1048363" s="1"/>
    </row>
    <row r="1048364" s="113" customFormat="1" customHeight="1" spans="8:16373">
      <c r="H1048364" s="117"/>
      <c r="I1048364" s="118"/>
      <c r="J1048364" s="118"/>
      <c r="K1048364" s="118"/>
      <c r="L1048364" s="118"/>
      <c r="M1048364" s="118"/>
      <c r="N1048364" s="118"/>
      <c r="O1048364" s="118"/>
      <c r="XES1048364" s="1"/>
    </row>
    <row r="1048365" s="113" customFormat="1" customHeight="1" spans="8:16373">
      <c r="H1048365" s="117"/>
      <c r="I1048365" s="118"/>
      <c r="J1048365" s="118"/>
      <c r="K1048365" s="118"/>
      <c r="L1048365" s="118"/>
      <c r="M1048365" s="118"/>
      <c r="N1048365" s="118"/>
      <c r="O1048365" s="118"/>
      <c r="XES1048365" s="1"/>
    </row>
    <row r="1048366" s="113" customFormat="1" customHeight="1" spans="8:16373">
      <c r="H1048366" s="117"/>
      <c r="I1048366" s="118"/>
      <c r="J1048366" s="118"/>
      <c r="K1048366" s="118"/>
      <c r="L1048366" s="118"/>
      <c r="M1048366" s="118"/>
      <c r="N1048366" s="118"/>
      <c r="O1048366" s="118"/>
      <c r="XES1048366" s="1"/>
    </row>
    <row r="1048367" s="113" customFormat="1" customHeight="1" spans="8:16373">
      <c r="H1048367" s="117"/>
      <c r="I1048367" s="118"/>
      <c r="J1048367" s="118"/>
      <c r="K1048367" s="118"/>
      <c r="L1048367" s="118"/>
      <c r="M1048367" s="118"/>
      <c r="N1048367" s="118"/>
      <c r="O1048367" s="118"/>
      <c r="XES1048367" s="1"/>
    </row>
    <row r="1048368" s="113" customFormat="1" customHeight="1" spans="8:16373">
      <c r="H1048368" s="117"/>
      <c r="I1048368" s="118"/>
      <c r="J1048368" s="118"/>
      <c r="K1048368" s="118"/>
      <c r="L1048368" s="118"/>
      <c r="M1048368" s="118"/>
      <c r="N1048368" s="118"/>
      <c r="O1048368" s="118"/>
      <c r="XES1048368" s="1"/>
    </row>
    <row r="1048369" s="113" customFormat="1" customHeight="1" spans="8:16373">
      <c r="H1048369" s="117"/>
      <c r="I1048369" s="118"/>
      <c r="J1048369" s="118"/>
      <c r="K1048369" s="118"/>
      <c r="L1048369" s="118"/>
      <c r="M1048369" s="118"/>
      <c r="N1048369" s="118"/>
      <c r="O1048369" s="118"/>
      <c r="XES1048369" s="1"/>
    </row>
    <row r="1048370" s="113" customFormat="1" customHeight="1" spans="8:16373">
      <c r="H1048370" s="117"/>
      <c r="I1048370" s="118"/>
      <c r="J1048370" s="118"/>
      <c r="K1048370" s="118"/>
      <c r="L1048370" s="118"/>
      <c r="M1048370" s="118"/>
      <c r="N1048370" s="118"/>
      <c r="O1048370" s="118"/>
      <c r="XES1048370" s="1"/>
    </row>
    <row r="1048371" s="113" customFormat="1" customHeight="1" spans="8:16373">
      <c r="H1048371" s="117"/>
      <c r="I1048371" s="118"/>
      <c r="J1048371" s="118"/>
      <c r="K1048371" s="118"/>
      <c r="L1048371" s="118"/>
      <c r="M1048371" s="118"/>
      <c r="N1048371" s="118"/>
      <c r="O1048371" s="118"/>
      <c r="XES1048371" s="1"/>
    </row>
    <row r="1048372" s="113" customFormat="1" customHeight="1" spans="8:16373">
      <c r="H1048372" s="117"/>
      <c r="I1048372" s="118"/>
      <c r="J1048372" s="118"/>
      <c r="K1048372" s="118"/>
      <c r="L1048372" s="118"/>
      <c r="M1048372" s="118"/>
      <c r="N1048372" s="118"/>
      <c r="O1048372" s="118"/>
      <c r="XES1048372" s="1"/>
    </row>
    <row r="1048373" s="113" customFormat="1" customHeight="1" spans="8:16373">
      <c r="H1048373" s="117"/>
      <c r="I1048373" s="118"/>
      <c r="J1048373" s="118"/>
      <c r="K1048373" s="118"/>
      <c r="L1048373" s="118"/>
      <c r="M1048373" s="118"/>
      <c r="N1048373" s="118"/>
      <c r="O1048373" s="118"/>
      <c r="XES1048373" s="1"/>
    </row>
    <row r="1048374" s="113" customFormat="1" customHeight="1" spans="8:16373">
      <c r="H1048374" s="117"/>
      <c r="I1048374" s="118"/>
      <c r="J1048374" s="118"/>
      <c r="K1048374" s="118"/>
      <c r="L1048374" s="118"/>
      <c r="M1048374" s="118"/>
      <c r="N1048374" s="118"/>
      <c r="O1048374" s="118"/>
      <c r="XES1048374" s="1"/>
    </row>
    <row r="1048375" s="113" customFormat="1" customHeight="1" spans="8:16373">
      <c r="H1048375" s="117"/>
      <c r="I1048375" s="118"/>
      <c r="J1048375" s="118"/>
      <c r="K1048375" s="118"/>
      <c r="L1048375" s="118"/>
      <c r="M1048375" s="118"/>
      <c r="N1048375" s="118"/>
      <c r="O1048375" s="118"/>
      <c r="XES1048375" s="1"/>
    </row>
    <row r="1048376" s="113" customFormat="1" customHeight="1" spans="8:16373">
      <c r="H1048376" s="117"/>
      <c r="I1048376" s="118"/>
      <c r="J1048376" s="118"/>
      <c r="K1048376" s="118"/>
      <c r="L1048376" s="118"/>
      <c r="M1048376" s="118"/>
      <c r="N1048376" s="118"/>
      <c r="O1048376" s="118"/>
      <c r="XES1048376" s="1"/>
    </row>
    <row r="1048377" s="113" customFormat="1" customHeight="1" spans="8:16373">
      <c r="H1048377" s="117"/>
      <c r="I1048377" s="118"/>
      <c r="J1048377" s="118"/>
      <c r="K1048377" s="118"/>
      <c r="L1048377" s="118"/>
      <c r="M1048377" s="118"/>
      <c r="N1048377" s="118"/>
      <c r="O1048377" s="118"/>
      <c r="XES1048377" s="1"/>
    </row>
    <row r="1048378" s="113" customFormat="1" customHeight="1" spans="8:16373">
      <c r="H1048378" s="117"/>
      <c r="I1048378" s="118"/>
      <c r="J1048378" s="118"/>
      <c r="K1048378" s="118"/>
      <c r="L1048378" s="118"/>
      <c r="M1048378" s="118"/>
      <c r="N1048378" s="118"/>
      <c r="O1048378" s="118"/>
      <c r="XES1048378" s="1"/>
    </row>
    <row r="1048379" s="113" customFormat="1" customHeight="1" spans="8:16373">
      <c r="H1048379" s="117"/>
      <c r="I1048379" s="118"/>
      <c r="J1048379" s="118"/>
      <c r="K1048379" s="118"/>
      <c r="L1048379" s="118"/>
      <c r="M1048379" s="118"/>
      <c r="N1048379" s="118"/>
      <c r="O1048379" s="118"/>
      <c r="XES1048379" s="1"/>
    </row>
    <row r="1048380" s="113" customFormat="1" customHeight="1" spans="8:16373">
      <c r="H1048380" s="117"/>
      <c r="I1048380" s="118"/>
      <c r="J1048380" s="118"/>
      <c r="K1048380" s="118"/>
      <c r="L1048380" s="118"/>
      <c r="M1048380" s="118"/>
      <c r="N1048380" s="118"/>
      <c r="O1048380" s="118"/>
      <c r="XES1048380" s="1"/>
    </row>
    <row r="1048381" s="113" customFormat="1" customHeight="1" spans="8:16373">
      <c r="H1048381" s="117"/>
      <c r="I1048381" s="118"/>
      <c r="J1048381" s="118"/>
      <c r="K1048381" s="118"/>
      <c r="L1048381" s="118"/>
      <c r="M1048381" s="118"/>
      <c r="N1048381" s="118"/>
      <c r="O1048381" s="118"/>
      <c r="XES1048381" s="1"/>
    </row>
    <row r="1048382" s="113" customFormat="1" customHeight="1" spans="8:16373">
      <c r="H1048382" s="117"/>
      <c r="I1048382" s="118"/>
      <c r="J1048382" s="118"/>
      <c r="K1048382" s="118"/>
      <c r="L1048382" s="118"/>
      <c r="M1048382" s="118"/>
      <c r="N1048382" s="118"/>
      <c r="O1048382" s="118"/>
      <c r="XES1048382" s="1"/>
    </row>
    <row r="1048383" s="113" customFormat="1" customHeight="1" spans="8:16373">
      <c r="H1048383" s="117"/>
      <c r="I1048383" s="118"/>
      <c r="J1048383" s="118"/>
      <c r="K1048383" s="118"/>
      <c r="L1048383" s="118"/>
      <c r="M1048383" s="118"/>
      <c r="N1048383" s="118"/>
      <c r="O1048383" s="118"/>
      <c r="XES1048383" s="1"/>
    </row>
    <row r="1048384" s="113" customFormat="1" customHeight="1" spans="8:16373">
      <c r="H1048384" s="117"/>
      <c r="I1048384" s="118"/>
      <c r="J1048384" s="118"/>
      <c r="K1048384" s="118"/>
      <c r="L1048384" s="118"/>
      <c r="M1048384" s="118"/>
      <c r="N1048384" s="118"/>
      <c r="O1048384" s="118"/>
      <c r="XES1048384" s="1"/>
    </row>
    <row r="1048385" s="113" customFormat="1" customHeight="1" spans="8:16373">
      <c r="H1048385" s="117"/>
      <c r="I1048385" s="118"/>
      <c r="J1048385" s="118"/>
      <c r="K1048385" s="118"/>
      <c r="L1048385" s="118"/>
      <c r="M1048385" s="118"/>
      <c r="N1048385" s="118"/>
      <c r="O1048385" s="118"/>
      <c r="XES1048385" s="1"/>
    </row>
    <row r="1048386" s="113" customFormat="1" customHeight="1" spans="8:16373">
      <c r="H1048386" s="117"/>
      <c r="I1048386" s="118"/>
      <c r="J1048386" s="118"/>
      <c r="K1048386" s="118"/>
      <c r="L1048386" s="118"/>
      <c r="M1048386" s="118"/>
      <c r="N1048386" s="118"/>
      <c r="O1048386" s="118"/>
      <c r="XES1048386" s="1"/>
    </row>
    <row r="1048387" s="113" customFormat="1" customHeight="1" spans="8:16373">
      <c r="H1048387" s="117"/>
      <c r="I1048387" s="118"/>
      <c r="J1048387" s="118"/>
      <c r="K1048387" s="118"/>
      <c r="L1048387" s="118"/>
      <c r="M1048387" s="118"/>
      <c r="N1048387" s="118"/>
      <c r="O1048387" s="118"/>
      <c r="XES1048387" s="1"/>
    </row>
    <row r="1048388" s="113" customFormat="1" customHeight="1" spans="8:16373">
      <c r="H1048388" s="117"/>
      <c r="I1048388" s="118"/>
      <c r="J1048388" s="118"/>
      <c r="K1048388" s="118"/>
      <c r="L1048388" s="118"/>
      <c r="M1048388" s="118"/>
      <c r="N1048388" s="118"/>
      <c r="O1048388" s="118"/>
      <c r="XES1048388" s="1"/>
    </row>
    <row r="1048389" s="113" customFormat="1" customHeight="1" spans="8:16373">
      <c r="H1048389" s="117"/>
      <c r="I1048389" s="118"/>
      <c r="J1048389" s="118"/>
      <c r="K1048389" s="118"/>
      <c r="L1048389" s="118"/>
      <c r="M1048389" s="118"/>
      <c r="N1048389" s="118"/>
      <c r="O1048389" s="118"/>
      <c r="XES1048389" s="1"/>
    </row>
    <row r="1048390" s="113" customFormat="1" customHeight="1" spans="8:16373">
      <c r="H1048390" s="117"/>
      <c r="I1048390" s="118"/>
      <c r="J1048390" s="118"/>
      <c r="K1048390" s="118"/>
      <c r="L1048390" s="118"/>
      <c r="M1048390" s="118"/>
      <c r="N1048390" s="118"/>
      <c r="O1048390" s="118"/>
      <c r="XES1048390" s="1"/>
    </row>
    <row r="1048391" s="113" customFormat="1" customHeight="1" spans="8:16373">
      <c r="H1048391" s="117"/>
      <c r="I1048391" s="118"/>
      <c r="J1048391" s="118"/>
      <c r="K1048391" s="118"/>
      <c r="L1048391" s="118"/>
      <c r="M1048391" s="118"/>
      <c r="N1048391" s="118"/>
      <c r="O1048391" s="118"/>
      <c r="XES1048391" s="1"/>
    </row>
    <row r="1048392" s="113" customFormat="1" customHeight="1" spans="8:16373">
      <c r="H1048392" s="117"/>
      <c r="I1048392" s="118"/>
      <c r="J1048392" s="118"/>
      <c r="K1048392" s="118"/>
      <c r="L1048392" s="118"/>
      <c r="M1048392" s="118"/>
      <c r="N1048392" s="118"/>
      <c r="O1048392" s="118"/>
      <c r="XES1048392" s="1"/>
    </row>
    <row r="1048393" s="113" customFormat="1" customHeight="1" spans="8:16373">
      <c r="H1048393" s="117"/>
      <c r="I1048393" s="118"/>
      <c r="J1048393" s="118"/>
      <c r="K1048393" s="118"/>
      <c r="L1048393" s="118"/>
      <c r="M1048393" s="118"/>
      <c r="N1048393" s="118"/>
      <c r="O1048393" s="118"/>
      <c r="XES1048393" s="1"/>
    </row>
    <row r="1048394" s="113" customFormat="1" customHeight="1" spans="8:16373">
      <c r="H1048394" s="117"/>
      <c r="I1048394" s="118"/>
      <c r="J1048394" s="118"/>
      <c r="K1048394" s="118"/>
      <c r="L1048394" s="118"/>
      <c r="M1048394" s="118"/>
      <c r="N1048394" s="118"/>
      <c r="O1048394" s="118"/>
      <c r="XES1048394" s="1"/>
    </row>
    <row r="1048395" s="113" customFormat="1" customHeight="1" spans="8:16373">
      <c r="H1048395" s="117"/>
      <c r="I1048395" s="118"/>
      <c r="J1048395" s="118"/>
      <c r="K1048395" s="118"/>
      <c r="L1048395" s="118"/>
      <c r="M1048395" s="118"/>
      <c r="N1048395" s="118"/>
      <c r="O1048395" s="118"/>
      <c r="XES1048395" s="1"/>
    </row>
    <row r="1048396" s="113" customFormat="1" customHeight="1" spans="8:16373">
      <c r="H1048396" s="117"/>
      <c r="I1048396" s="118"/>
      <c r="J1048396" s="118"/>
      <c r="K1048396" s="118"/>
      <c r="L1048396" s="118"/>
      <c r="M1048396" s="118"/>
      <c r="N1048396" s="118"/>
      <c r="O1048396" s="118"/>
      <c r="XES1048396" s="1"/>
    </row>
    <row r="1048397" s="113" customFormat="1" customHeight="1" spans="8:16373">
      <c r="H1048397" s="117"/>
      <c r="I1048397" s="118"/>
      <c r="J1048397" s="118"/>
      <c r="K1048397" s="118"/>
      <c r="L1048397" s="118"/>
      <c r="M1048397" s="118"/>
      <c r="N1048397" s="118"/>
      <c r="O1048397" s="118"/>
      <c r="XES1048397" s="1"/>
    </row>
    <row r="1048398" s="113" customFormat="1" customHeight="1" spans="8:16373">
      <c r="H1048398" s="117"/>
      <c r="I1048398" s="118"/>
      <c r="J1048398" s="118"/>
      <c r="K1048398" s="118"/>
      <c r="L1048398" s="118"/>
      <c r="M1048398" s="118"/>
      <c r="N1048398" s="118"/>
      <c r="O1048398" s="118"/>
      <c r="XES1048398" s="1"/>
    </row>
    <row r="1048399" s="113" customFormat="1" customHeight="1" spans="8:16373">
      <c r="H1048399" s="117"/>
      <c r="I1048399" s="118"/>
      <c r="J1048399" s="118"/>
      <c r="K1048399" s="118"/>
      <c r="L1048399" s="118"/>
      <c r="M1048399" s="118"/>
      <c r="N1048399" s="118"/>
      <c r="O1048399" s="118"/>
      <c r="XES1048399" s="1"/>
    </row>
    <row r="1048400" s="113" customFormat="1" customHeight="1" spans="8:16373">
      <c r="H1048400" s="117"/>
      <c r="I1048400" s="118"/>
      <c r="J1048400" s="118"/>
      <c r="K1048400" s="118"/>
      <c r="L1048400" s="118"/>
      <c r="M1048400" s="118"/>
      <c r="N1048400" s="118"/>
      <c r="O1048400" s="118"/>
      <c r="XES1048400" s="1"/>
    </row>
    <row r="1048401" s="113" customFormat="1" customHeight="1" spans="8:16373">
      <c r="H1048401" s="117"/>
      <c r="I1048401" s="118"/>
      <c r="J1048401" s="118"/>
      <c r="K1048401" s="118"/>
      <c r="L1048401" s="118"/>
      <c r="M1048401" s="118"/>
      <c r="N1048401" s="118"/>
      <c r="O1048401" s="118"/>
      <c r="XES1048401" s="1"/>
    </row>
    <row r="1048402" s="113" customFormat="1" customHeight="1" spans="8:16373">
      <c r="H1048402" s="117"/>
      <c r="I1048402" s="118"/>
      <c r="J1048402" s="118"/>
      <c r="K1048402" s="118"/>
      <c r="L1048402" s="118"/>
      <c r="M1048402" s="118"/>
      <c r="N1048402" s="118"/>
      <c r="O1048402" s="118"/>
      <c r="XES1048402" s="1"/>
    </row>
    <row r="1048403" s="113" customFormat="1" customHeight="1" spans="8:16373">
      <c r="H1048403" s="117"/>
      <c r="I1048403" s="118"/>
      <c r="J1048403" s="118"/>
      <c r="K1048403" s="118"/>
      <c r="L1048403" s="118"/>
      <c r="M1048403" s="118"/>
      <c r="N1048403" s="118"/>
      <c r="O1048403" s="118"/>
      <c r="XES1048403" s="1"/>
    </row>
    <row r="1048404" s="113" customFormat="1" customHeight="1" spans="8:16373">
      <c r="H1048404" s="117"/>
      <c r="I1048404" s="118"/>
      <c r="J1048404" s="118"/>
      <c r="K1048404" s="118"/>
      <c r="L1048404" s="118"/>
      <c r="M1048404" s="118"/>
      <c r="N1048404" s="118"/>
      <c r="O1048404" s="118"/>
      <c r="XES1048404" s="1"/>
    </row>
    <row r="1048405" s="113" customFormat="1" customHeight="1" spans="8:16373">
      <c r="H1048405" s="117"/>
      <c r="I1048405" s="118"/>
      <c r="J1048405" s="118"/>
      <c r="K1048405" s="118"/>
      <c r="L1048405" s="118"/>
      <c r="M1048405" s="118"/>
      <c r="N1048405" s="118"/>
      <c r="O1048405" s="118"/>
      <c r="XES1048405" s="1"/>
    </row>
    <row r="1048406" s="113" customFormat="1" customHeight="1" spans="8:16373">
      <c r="H1048406" s="117"/>
      <c r="I1048406" s="118"/>
      <c r="J1048406" s="118"/>
      <c r="K1048406" s="118"/>
      <c r="L1048406" s="118"/>
      <c r="M1048406" s="118"/>
      <c r="N1048406" s="118"/>
      <c r="O1048406" s="118"/>
      <c r="XES1048406" s="1"/>
    </row>
    <row r="1048407" s="113" customFormat="1" customHeight="1" spans="8:16373">
      <c r="H1048407" s="117"/>
      <c r="I1048407" s="118"/>
      <c r="J1048407" s="118"/>
      <c r="K1048407" s="118"/>
      <c r="L1048407" s="118"/>
      <c r="M1048407" s="118"/>
      <c r="N1048407" s="118"/>
      <c r="O1048407" s="118"/>
      <c r="XES1048407" s="1"/>
    </row>
    <row r="1048408" s="113" customFormat="1" customHeight="1" spans="8:16373">
      <c r="H1048408" s="117"/>
      <c r="I1048408" s="118"/>
      <c r="J1048408" s="118"/>
      <c r="K1048408" s="118"/>
      <c r="L1048408" s="118"/>
      <c r="M1048408" s="118"/>
      <c r="N1048408" s="118"/>
      <c r="O1048408" s="118"/>
      <c r="XES1048408" s="1"/>
    </row>
    <row r="1048409" s="113" customFormat="1" customHeight="1" spans="8:16373">
      <c r="H1048409" s="117"/>
      <c r="I1048409" s="118"/>
      <c r="J1048409" s="118"/>
      <c r="K1048409" s="118"/>
      <c r="L1048409" s="118"/>
      <c r="M1048409" s="118"/>
      <c r="N1048409" s="118"/>
      <c r="O1048409" s="118"/>
      <c r="XES1048409" s="1"/>
    </row>
    <row r="1048410" s="113" customFormat="1" customHeight="1" spans="8:16373">
      <c r="H1048410" s="117"/>
      <c r="I1048410" s="118"/>
      <c r="J1048410" s="118"/>
      <c r="K1048410" s="118"/>
      <c r="L1048410" s="118"/>
      <c r="M1048410" s="118"/>
      <c r="N1048410" s="118"/>
      <c r="O1048410" s="118"/>
      <c r="XES1048410" s="1"/>
    </row>
    <row r="1048411" s="113" customFormat="1" customHeight="1" spans="8:16373">
      <c r="H1048411" s="117"/>
      <c r="I1048411" s="118"/>
      <c r="J1048411" s="118"/>
      <c r="K1048411" s="118"/>
      <c r="L1048411" s="118"/>
      <c r="M1048411" s="118"/>
      <c r="N1048411" s="118"/>
      <c r="O1048411" s="118"/>
      <c r="XES1048411" s="1"/>
    </row>
    <row r="1048412" s="113" customFormat="1" customHeight="1" spans="8:16373">
      <c r="H1048412" s="117"/>
      <c r="I1048412" s="118"/>
      <c r="J1048412" s="118"/>
      <c r="K1048412" s="118"/>
      <c r="L1048412" s="118"/>
      <c r="M1048412" s="118"/>
      <c r="N1048412" s="118"/>
      <c r="O1048412" s="118"/>
      <c r="XES1048412" s="1"/>
    </row>
    <row r="1048413" s="113" customFormat="1" customHeight="1" spans="8:16373">
      <c r="H1048413" s="117"/>
      <c r="I1048413" s="118"/>
      <c r="J1048413" s="118"/>
      <c r="K1048413" s="118"/>
      <c r="L1048413" s="118"/>
      <c r="M1048413" s="118"/>
      <c r="N1048413" s="118"/>
      <c r="O1048413" s="118"/>
      <c r="XES1048413" s="1"/>
    </row>
    <row r="1048414" s="113" customFormat="1" customHeight="1" spans="8:16373">
      <c r="H1048414" s="117"/>
      <c r="I1048414" s="118"/>
      <c r="J1048414" s="118"/>
      <c r="K1048414" s="118"/>
      <c r="L1048414" s="118"/>
      <c r="M1048414" s="118"/>
      <c r="N1048414" s="118"/>
      <c r="O1048414" s="118"/>
      <c r="XES1048414" s="1"/>
    </row>
    <row r="1048415" s="113" customFormat="1" customHeight="1" spans="8:16373">
      <c r="H1048415" s="117"/>
      <c r="I1048415" s="118"/>
      <c r="J1048415" s="118"/>
      <c r="K1048415" s="118"/>
      <c r="L1048415" s="118"/>
      <c r="M1048415" s="118"/>
      <c r="N1048415" s="118"/>
      <c r="O1048415" s="118"/>
      <c r="XES1048415" s="1"/>
    </row>
    <row r="1048416" s="113" customFormat="1" customHeight="1" spans="8:16373">
      <c r="H1048416" s="117"/>
      <c r="I1048416" s="118"/>
      <c r="J1048416" s="118"/>
      <c r="K1048416" s="118"/>
      <c r="L1048416" s="118"/>
      <c r="M1048416" s="118"/>
      <c r="N1048416" s="118"/>
      <c r="O1048416" s="118"/>
      <c r="XES1048416" s="1"/>
    </row>
    <row r="1048417" s="113" customFormat="1" customHeight="1" spans="8:16373">
      <c r="H1048417" s="117"/>
      <c r="I1048417" s="118"/>
      <c r="J1048417" s="118"/>
      <c r="K1048417" s="118"/>
      <c r="L1048417" s="118"/>
      <c r="M1048417" s="118"/>
      <c r="N1048417" s="118"/>
      <c r="O1048417" s="118"/>
      <c r="XES1048417" s="1"/>
    </row>
    <row r="1048418" s="113" customFormat="1" customHeight="1" spans="8:16373">
      <c r="H1048418" s="117"/>
      <c r="I1048418" s="118"/>
      <c r="J1048418" s="118"/>
      <c r="K1048418" s="118"/>
      <c r="L1048418" s="118"/>
      <c r="M1048418" s="118"/>
      <c r="N1048418" s="118"/>
      <c r="O1048418" s="118"/>
      <c r="XES1048418" s="1"/>
    </row>
    <row r="1048419" s="113" customFormat="1" customHeight="1" spans="8:16373">
      <c r="H1048419" s="117"/>
      <c r="I1048419" s="118"/>
      <c r="J1048419" s="118"/>
      <c r="K1048419" s="118"/>
      <c r="L1048419" s="118"/>
      <c r="M1048419" s="118"/>
      <c r="N1048419" s="118"/>
      <c r="O1048419" s="118"/>
      <c r="XES1048419" s="1"/>
    </row>
    <row r="1048420" s="113" customFormat="1" customHeight="1" spans="8:16373">
      <c r="H1048420" s="117"/>
      <c r="I1048420" s="118"/>
      <c r="J1048420" s="118"/>
      <c r="K1048420" s="118"/>
      <c r="L1048420" s="118"/>
      <c r="M1048420" s="118"/>
      <c r="N1048420" s="118"/>
      <c r="O1048420" s="118"/>
      <c r="XES1048420" s="1"/>
    </row>
    <row r="1048421" s="113" customFormat="1" customHeight="1" spans="8:16373">
      <c r="H1048421" s="117"/>
      <c r="I1048421" s="118"/>
      <c r="J1048421" s="118"/>
      <c r="K1048421" s="118"/>
      <c r="L1048421" s="118"/>
      <c r="M1048421" s="118"/>
      <c r="N1048421" s="118"/>
      <c r="O1048421" s="118"/>
      <c r="XES1048421" s="1"/>
    </row>
    <row r="1048422" s="113" customFormat="1" customHeight="1" spans="8:16373">
      <c r="H1048422" s="117"/>
      <c r="I1048422" s="118"/>
      <c r="J1048422" s="118"/>
      <c r="K1048422" s="118"/>
      <c r="L1048422" s="118"/>
      <c r="M1048422" s="118"/>
      <c r="N1048422" s="118"/>
      <c r="O1048422" s="118"/>
      <c r="XES1048422" s="1"/>
    </row>
    <row r="1048423" s="113" customFormat="1" customHeight="1" spans="8:16373">
      <c r="H1048423" s="117"/>
      <c r="I1048423" s="118"/>
      <c r="J1048423" s="118"/>
      <c r="K1048423" s="118"/>
      <c r="L1048423" s="118"/>
      <c r="M1048423" s="118"/>
      <c r="N1048423" s="118"/>
      <c r="O1048423" s="118"/>
      <c r="XES1048423" s="1"/>
    </row>
    <row r="1048424" s="113" customFormat="1" customHeight="1" spans="8:16373">
      <c r="H1048424" s="117"/>
      <c r="I1048424" s="118"/>
      <c r="J1048424" s="118"/>
      <c r="K1048424" s="118"/>
      <c r="L1048424" s="118"/>
      <c r="M1048424" s="118"/>
      <c r="N1048424" s="118"/>
      <c r="O1048424" s="118"/>
      <c r="XES1048424" s="1"/>
    </row>
    <row r="1048425" s="113" customFormat="1" customHeight="1" spans="8:16373">
      <c r="H1048425" s="117"/>
      <c r="I1048425" s="118"/>
      <c r="J1048425" s="118"/>
      <c r="K1048425" s="118"/>
      <c r="L1048425" s="118"/>
      <c r="M1048425" s="118"/>
      <c r="N1048425" s="118"/>
      <c r="O1048425" s="118"/>
      <c r="XES1048425" s="1"/>
    </row>
    <row r="1048426" s="113" customFormat="1" customHeight="1" spans="8:16373">
      <c r="H1048426" s="117"/>
      <c r="I1048426" s="118"/>
      <c r="J1048426" s="118"/>
      <c r="K1048426" s="118"/>
      <c r="L1048426" s="118"/>
      <c r="M1048426" s="118"/>
      <c r="N1048426" s="118"/>
      <c r="O1048426" s="118"/>
      <c r="XES1048426" s="1"/>
    </row>
    <row r="1048427" s="113" customFormat="1" customHeight="1" spans="8:16373">
      <c r="H1048427" s="117"/>
      <c r="I1048427" s="118"/>
      <c r="J1048427" s="118"/>
      <c r="K1048427" s="118"/>
      <c r="L1048427" s="118"/>
      <c r="M1048427" s="118"/>
      <c r="N1048427" s="118"/>
      <c r="O1048427" s="118"/>
      <c r="XES1048427" s="1"/>
    </row>
    <row r="1048428" s="113" customFormat="1" customHeight="1" spans="8:16373">
      <c r="H1048428" s="117"/>
      <c r="I1048428" s="118"/>
      <c r="J1048428" s="118"/>
      <c r="K1048428" s="118"/>
      <c r="L1048428" s="118"/>
      <c r="M1048428" s="118"/>
      <c r="N1048428" s="118"/>
      <c r="O1048428" s="118"/>
      <c r="XES1048428" s="1"/>
    </row>
    <row r="1048429" s="113" customFormat="1" customHeight="1" spans="8:16373">
      <c r="H1048429" s="117"/>
      <c r="I1048429" s="118"/>
      <c r="J1048429" s="118"/>
      <c r="K1048429" s="118"/>
      <c r="L1048429" s="118"/>
      <c r="M1048429" s="118"/>
      <c r="N1048429" s="118"/>
      <c r="O1048429" s="118"/>
      <c r="XES1048429" s="1"/>
    </row>
    <row r="1048430" s="113" customFormat="1" customHeight="1" spans="8:16373">
      <c r="H1048430" s="117"/>
      <c r="I1048430" s="118"/>
      <c r="J1048430" s="118"/>
      <c r="K1048430" s="118"/>
      <c r="L1048430" s="118"/>
      <c r="M1048430" s="118"/>
      <c r="N1048430" s="118"/>
      <c r="O1048430" s="118"/>
      <c r="XES1048430" s="1"/>
    </row>
    <row r="1048431" s="113" customFormat="1" customHeight="1" spans="8:16373">
      <c r="H1048431" s="117"/>
      <c r="I1048431" s="118"/>
      <c r="J1048431" s="118"/>
      <c r="K1048431" s="118"/>
      <c r="L1048431" s="118"/>
      <c r="M1048431" s="118"/>
      <c r="N1048431" s="118"/>
      <c r="O1048431" s="118"/>
      <c r="XES1048431" s="1"/>
    </row>
    <row r="1048432" s="113" customFormat="1" customHeight="1" spans="8:16373">
      <c r="H1048432" s="117"/>
      <c r="I1048432" s="118"/>
      <c r="J1048432" s="118"/>
      <c r="K1048432" s="118"/>
      <c r="L1048432" s="118"/>
      <c r="M1048432" s="118"/>
      <c r="N1048432" s="118"/>
      <c r="O1048432" s="118"/>
      <c r="XES1048432" s="1"/>
    </row>
    <row r="1048433" s="113" customFormat="1" customHeight="1" spans="8:16373">
      <c r="H1048433" s="117"/>
      <c r="I1048433" s="118"/>
      <c r="J1048433" s="118"/>
      <c r="K1048433" s="118"/>
      <c r="L1048433" s="118"/>
      <c r="M1048433" s="118"/>
      <c r="N1048433" s="118"/>
      <c r="O1048433" s="118"/>
      <c r="XES1048433" s="1"/>
    </row>
    <row r="1048434" s="113" customFormat="1" customHeight="1" spans="8:16373">
      <c r="H1048434" s="117"/>
      <c r="I1048434" s="118"/>
      <c r="J1048434" s="118"/>
      <c r="K1048434" s="118"/>
      <c r="L1048434" s="118"/>
      <c r="M1048434" s="118"/>
      <c r="N1048434" s="118"/>
      <c r="O1048434" s="118"/>
      <c r="XES1048434" s="1"/>
    </row>
    <row r="1048435" s="113" customFormat="1" customHeight="1" spans="8:16373">
      <c r="H1048435" s="117"/>
      <c r="I1048435" s="118"/>
      <c r="J1048435" s="118"/>
      <c r="K1048435" s="118"/>
      <c r="L1048435" s="118"/>
      <c r="M1048435" s="118"/>
      <c r="N1048435" s="118"/>
      <c r="O1048435" s="118"/>
      <c r="XES1048435" s="1"/>
    </row>
    <row r="1048436" s="113" customFormat="1" customHeight="1" spans="8:16373">
      <c r="H1048436" s="117"/>
      <c r="I1048436" s="118"/>
      <c r="J1048436" s="118"/>
      <c r="K1048436" s="118"/>
      <c r="L1048436" s="118"/>
      <c r="M1048436" s="118"/>
      <c r="N1048436" s="118"/>
      <c r="O1048436" s="118"/>
      <c r="XES1048436" s="1"/>
    </row>
    <row r="1048437" s="113" customFormat="1" customHeight="1" spans="8:16373">
      <c r="H1048437" s="117"/>
      <c r="I1048437" s="118"/>
      <c r="J1048437" s="118"/>
      <c r="K1048437" s="118"/>
      <c r="L1048437" s="118"/>
      <c r="M1048437" s="118"/>
      <c r="N1048437" s="118"/>
      <c r="O1048437" s="118"/>
      <c r="XES1048437" s="1"/>
    </row>
    <row r="1048438" s="113" customFormat="1" customHeight="1" spans="8:16373">
      <c r="H1048438" s="117"/>
      <c r="I1048438" s="118"/>
      <c r="J1048438" s="118"/>
      <c r="K1048438" s="118"/>
      <c r="L1048438" s="118"/>
      <c r="M1048438" s="118"/>
      <c r="N1048438" s="118"/>
      <c r="O1048438" s="118"/>
      <c r="XES1048438" s="1"/>
    </row>
    <row r="1048439" s="113" customFormat="1" customHeight="1" spans="8:16373">
      <c r="H1048439" s="117"/>
      <c r="I1048439" s="118"/>
      <c r="J1048439" s="118"/>
      <c r="K1048439" s="118"/>
      <c r="L1048439" s="118"/>
      <c r="M1048439" s="118"/>
      <c r="N1048439" s="118"/>
      <c r="O1048439" s="118"/>
      <c r="XES1048439" s="1"/>
    </row>
    <row r="1048440" s="113" customFormat="1" customHeight="1" spans="8:16373">
      <c r="H1048440" s="117"/>
      <c r="I1048440" s="118"/>
      <c r="J1048440" s="118"/>
      <c r="K1048440" s="118"/>
      <c r="L1048440" s="118"/>
      <c r="M1048440" s="118"/>
      <c r="N1048440" s="118"/>
      <c r="O1048440" s="118"/>
      <c r="XES1048440" s="1"/>
    </row>
    <row r="1048441" s="113" customFormat="1" customHeight="1" spans="8:16373">
      <c r="H1048441" s="117"/>
      <c r="I1048441" s="118"/>
      <c r="J1048441" s="118"/>
      <c r="K1048441" s="118"/>
      <c r="L1048441" s="118"/>
      <c r="M1048441" s="118"/>
      <c r="N1048441" s="118"/>
      <c r="O1048441" s="118"/>
      <c r="XES1048441" s="1"/>
    </row>
    <row r="1048442" s="113" customFormat="1" customHeight="1" spans="8:16373">
      <c r="H1048442" s="117"/>
      <c r="I1048442" s="118"/>
      <c r="J1048442" s="118"/>
      <c r="K1048442" s="118"/>
      <c r="L1048442" s="118"/>
      <c r="M1048442" s="118"/>
      <c r="N1048442" s="118"/>
      <c r="O1048442" s="118"/>
      <c r="XES1048442" s="1"/>
    </row>
    <row r="1048443" s="113" customFormat="1" customHeight="1" spans="8:16373">
      <c r="H1048443" s="117"/>
      <c r="I1048443" s="118"/>
      <c r="J1048443" s="118"/>
      <c r="K1048443" s="118"/>
      <c r="L1048443" s="118"/>
      <c r="M1048443" s="118"/>
      <c r="N1048443" s="118"/>
      <c r="O1048443" s="118"/>
      <c r="XES1048443" s="1"/>
    </row>
    <row r="1048444" s="113" customFormat="1" customHeight="1" spans="8:16373">
      <c r="H1048444" s="117"/>
      <c r="I1048444" s="118"/>
      <c r="J1048444" s="118"/>
      <c r="K1048444" s="118"/>
      <c r="L1048444" s="118"/>
      <c r="M1048444" s="118"/>
      <c r="N1048444" s="118"/>
      <c r="O1048444" s="118"/>
      <c r="XES1048444" s="1"/>
    </row>
    <row r="1048445" s="113" customFormat="1" customHeight="1" spans="8:16373">
      <c r="H1048445" s="117"/>
      <c r="I1048445" s="118"/>
      <c r="J1048445" s="118"/>
      <c r="K1048445" s="118"/>
      <c r="L1048445" s="118"/>
      <c r="M1048445" s="118"/>
      <c r="N1048445" s="118"/>
      <c r="O1048445" s="118"/>
      <c r="XES1048445" s="1"/>
    </row>
    <row r="1048446" s="113" customFormat="1" customHeight="1" spans="8:16373">
      <c r="H1048446" s="117"/>
      <c r="I1048446" s="118"/>
      <c r="J1048446" s="118"/>
      <c r="K1048446" s="118"/>
      <c r="L1048446" s="118"/>
      <c r="M1048446" s="118"/>
      <c r="N1048446" s="118"/>
      <c r="O1048446" s="118"/>
      <c r="XES1048446" s="1"/>
    </row>
    <row r="1048447" s="113" customFormat="1" customHeight="1" spans="8:16373">
      <c r="H1048447" s="117"/>
      <c r="I1048447" s="118"/>
      <c r="J1048447" s="118"/>
      <c r="K1048447" s="118"/>
      <c r="L1048447" s="118"/>
      <c r="M1048447" s="118"/>
      <c r="N1048447" s="118"/>
      <c r="O1048447" s="118"/>
      <c r="XES1048447" s="1"/>
    </row>
    <row r="1048448" s="113" customFormat="1" customHeight="1" spans="8:16373">
      <c r="H1048448" s="117"/>
      <c r="I1048448" s="118"/>
      <c r="J1048448" s="118"/>
      <c r="K1048448" s="118"/>
      <c r="L1048448" s="118"/>
      <c r="M1048448" s="118"/>
      <c r="N1048448" s="118"/>
      <c r="O1048448" s="118"/>
      <c r="XES1048448" s="1"/>
    </row>
    <row r="1048449" s="113" customFormat="1" customHeight="1" spans="8:16373">
      <c r="H1048449" s="117"/>
      <c r="I1048449" s="118"/>
      <c r="J1048449" s="118"/>
      <c r="K1048449" s="118"/>
      <c r="L1048449" s="118"/>
      <c r="M1048449" s="118"/>
      <c r="N1048449" s="118"/>
      <c r="O1048449" s="118"/>
      <c r="XES1048449" s="1"/>
    </row>
    <row r="1048450" s="113" customFormat="1" customHeight="1" spans="8:16373">
      <c r="H1048450" s="117"/>
      <c r="I1048450" s="118"/>
      <c r="J1048450" s="118"/>
      <c r="K1048450" s="118"/>
      <c r="L1048450" s="118"/>
      <c r="M1048450" s="118"/>
      <c r="N1048450" s="118"/>
      <c r="O1048450" s="118"/>
      <c r="XES1048450" s="1"/>
    </row>
    <row r="1048451" s="113" customFormat="1" customHeight="1" spans="8:16373">
      <c r="H1048451" s="117"/>
      <c r="I1048451" s="118"/>
      <c r="J1048451" s="118"/>
      <c r="K1048451" s="118"/>
      <c r="L1048451" s="118"/>
      <c r="M1048451" s="118"/>
      <c r="N1048451" s="118"/>
      <c r="O1048451" s="118"/>
      <c r="XES1048451" s="1"/>
    </row>
    <row r="1048452" s="113" customFormat="1" customHeight="1" spans="8:16373">
      <c r="H1048452" s="117"/>
      <c r="I1048452" s="118"/>
      <c r="J1048452" s="118"/>
      <c r="K1048452" s="118"/>
      <c r="L1048452" s="118"/>
      <c r="M1048452" s="118"/>
      <c r="N1048452" s="118"/>
      <c r="O1048452" s="118"/>
      <c r="XES1048452" s="1"/>
    </row>
    <row r="1048453" s="113" customFormat="1" customHeight="1" spans="8:16373">
      <c r="H1048453" s="117"/>
      <c r="I1048453" s="118"/>
      <c r="J1048453" s="118"/>
      <c r="K1048453" s="118"/>
      <c r="L1048453" s="118"/>
      <c r="M1048453" s="118"/>
      <c r="N1048453" s="118"/>
      <c r="O1048453" s="118"/>
      <c r="XES1048453" s="1"/>
    </row>
    <row r="1048454" s="113" customFormat="1" customHeight="1" spans="8:16373">
      <c r="H1048454" s="117"/>
      <c r="I1048454" s="118"/>
      <c r="J1048454" s="118"/>
      <c r="K1048454" s="118"/>
      <c r="L1048454" s="118"/>
      <c r="M1048454" s="118"/>
      <c r="N1048454" s="118"/>
      <c r="O1048454" s="118"/>
      <c r="XES1048454" s="1"/>
    </row>
    <row r="1048455" s="113" customFormat="1" customHeight="1" spans="8:16373">
      <c r="H1048455" s="117"/>
      <c r="I1048455" s="118"/>
      <c r="J1048455" s="118"/>
      <c r="K1048455" s="118"/>
      <c r="L1048455" s="118"/>
      <c r="M1048455" s="118"/>
      <c r="N1048455" s="118"/>
      <c r="O1048455" s="118"/>
      <c r="XES1048455" s="1"/>
    </row>
    <row r="1048456" s="113" customFormat="1" customHeight="1" spans="8:16373">
      <c r="H1048456" s="117"/>
      <c r="I1048456" s="118"/>
      <c r="J1048456" s="118"/>
      <c r="K1048456" s="118"/>
      <c r="L1048456" s="118"/>
      <c r="M1048456" s="118"/>
      <c r="N1048456" s="118"/>
      <c r="O1048456" s="118"/>
      <c r="XES1048456" s="1"/>
    </row>
    <row r="1048457" s="113" customFormat="1" customHeight="1" spans="8:16373">
      <c r="H1048457" s="117"/>
      <c r="I1048457" s="118"/>
      <c r="J1048457" s="118"/>
      <c r="K1048457" s="118"/>
      <c r="L1048457" s="118"/>
      <c r="M1048457" s="118"/>
      <c r="N1048457" s="118"/>
      <c r="O1048457" s="118"/>
      <c r="XES1048457" s="1"/>
    </row>
    <row r="1048458" s="113" customFormat="1" customHeight="1" spans="8:16373">
      <c r="H1048458" s="117"/>
      <c r="I1048458" s="118"/>
      <c r="J1048458" s="118"/>
      <c r="K1048458" s="118"/>
      <c r="L1048458" s="118"/>
      <c r="M1048458" s="118"/>
      <c r="N1048458" s="118"/>
      <c r="O1048458" s="118"/>
      <c r="XES1048458" s="1"/>
    </row>
    <row r="1048459" s="113" customFormat="1" customHeight="1" spans="8:16373">
      <c r="H1048459" s="117"/>
      <c r="I1048459" s="118"/>
      <c r="J1048459" s="118"/>
      <c r="K1048459" s="118"/>
      <c r="L1048459" s="118"/>
      <c r="M1048459" s="118"/>
      <c r="N1048459" s="118"/>
      <c r="O1048459" s="118"/>
      <c r="XES1048459" s="1"/>
    </row>
    <row r="1048460" s="113" customFormat="1" customHeight="1" spans="8:16373">
      <c r="H1048460" s="117"/>
      <c r="I1048460" s="118"/>
      <c r="J1048460" s="118"/>
      <c r="K1048460" s="118"/>
      <c r="L1048460" s="118"/>
      <c r="M1048460" s="118"/>
      <c r="N1048460" s="118"/>
      <c r="O1048460" s="118"/>
      <c r="XES1048460" s="1"/>
    </row>
    <row r="1048461" s="113" customFormat="1" customHeight="1" spans="8:16373">
      <c r="H1048461" s="117"/>
      <c r="I1048461" s="118"/>
      <c r="J1048461" s="118"/>
      <c r="K1048461" s="118"/>
      <c r="L1048461" s="118"/>
      <c r="M1048461" s="118"/>
      <c r="N1048461" s="118"/>
      <c r="O1048461" s="118"/>
      <c r="XES1048461" s="1"/>
    </row>
    <row r="1048462" s="113" customFormat="1" customHeight="1" spans="8:16373">
      <c r="H1048462" s="117"/>
      <c r="I1048462" s="118"/>
      <c r="J1048462" s="118"/>
      <c r="K1048462" s="118"/>
      <c r="L1048462" s="118"/>
      <c r="M1048462" s="118"/>
      <c r="N1048462" s="118"/>
      <c r="O1048462" s="118"/>
      <c r="XES1048462" s="1"/>
    </row>
    <row r="1048463" s="113" customFormat="1" customHeight="1" spans="8:16373">
      <c r="H1048463" s="117"/>
      <c r="I1048463" s="118"/>
      <c r="J1048463" s="118"/>
      <c r="K1048463" s="118"/>
      <c r="L1048463" s="118"/>
      <c r="M1048463" s="118"/>
      <c r="N1048463" s="118"/>
      <c r="O1048463" s="118"/>
      <c r="XES1048463" s="1"/>
    </row>
    <row r="1048464" s="113" customFormat="1" customHeight="1" spans="8:16373">
      <c r="H1048464" s="117"/>
      <c r="I1048464" s="118"/>
      <c r="J1048464" s="118"/>
      <c r="K1048464" s="118"/>
      <c r="L1048464" s="118"/>
      <c r="M1048464" s="118"/>
      <c r="N1048464" s="118"/>
      <c r="O1048464" s="118"/>
      <c r="XES1048464" s="1"/>
    </row>
    <row r="1048465" s="113" customFormat="1" customHeight="1" spans="8:16373">
      <c r="H1048465" s="117"/>
      <c r="I1048465" s="118"/>
      <c r="J1048465" s="118"/>
      <c r="K1048465" s="118"/>
      <c r="L1048465" s="118"/>
      <c r="M1048465" s="118"/>
      <c r="N1048465" s="118"/>
      <c r="O1048465" s="118"/>
      <c r="XES1048465" s="1"/>
    </row>
    <row r="1048466" s="113" customFormat="1" customHeight="1" spans="8:16373">
      <c r="H1048466" s="117"/>
      <c r="I1048466" s="118"/>
      <c r="J1048466" s="118"/>
      <c r="K1048466" s="118"/>
      <c r="L1048466" s="118"/>
      <c r="M1048466" s="118"/>
      <c r="N1048466" s="118"/>
      <c r="O1048466" s="118"/>
      <c r="XES1048466" s="1"/>
    </row>
    <row r="1048467" s="113" customFormat="1" customHeight="1" spans="8:16373">
      <c r="H1048467" s="117"/>
      <c r="I1048467" s="118"/>
      <c r="J1048467" s="118"/>
      <c r="K1048467" s="118"/>
      <c r="L1048467" s="118"/>
      <c r="M1048467" s="118"/>
      <c r="N1048467" s="118"/>
      <c r="O1048467" s="118"/>
      <c r="XES1048467" s="1"/>
    </row>
    <row r="1048468" s="113" customFormat="1" customHeight="1" spans="8:16373">
      <c r="H1048468" s="117"/>
      <c r="I1048468" s="118"/>
      <c r="J1048468" s="118"/>
      <c r="K1048468" s="118"/>
      <c r="L1048468" s="118"/>
      <c r="M1048468" s="118"/>
      <c r="N1048468" s="118"/>
      <c r="O1048468" s="118"/>
      <c r="XES1048468" s="1"/>
    </row>
    <row r="1048469" s="113" customFormat="1" customHeight="1" spans="8:16373">
      <c r="H1048469" s="117"/>
      <c r="I1048469" s="118"/>
      <c r="J1048469" s="118"/>
      <c r="K1048469" s="118"/>
      <c r="L1048469" s="118"/>
      <c r="M1048469" s="118"/>
      <c r="N1048469" s="118"/>
      <c r="O1048469" s="118"/>
      <c r="XES1048469" s="1"/>
    </row>
    <row r="1048470" s="113" customFormat="1" customHeight="1" spans="8:16373">
      <c r="H1048470" s="117"/>
      <c r="I1048470" s="118"/>
      <c r="J1048470" s="118"/>
      <c r="K1048470" s="118"/>
      <c r="L1048470" s="118"/>
      <c r="M1048470" s="118"/>
      <c r="N1048470" s="118"/>
      <c r="O1048470" s="118"/>
      <c r="XES1048470" s="1"/>
    </row>
    <row r="1048471" s="113" customFormat="1" customHeight="1" spans="8:16373">
      <c r="H1048471" s="117"/>
      <c r="I1048471" s="118"/>
      <c r="J1048471" s="118"/>
      <c r="K1048471" s="118"/>
      <c r="L1048471" s="118"/>
      <c r="M1048471" s="118"/>
      <c r="N1048471" s="118"/>
      <c r="O1048471" s="118"/>
      <c r="XES1048471" s="1"/>
    </row>
    <row r="1048472" s="113" customFormat="1" customHeight="1" spans="8:16373">
      <c r="H1048472" s="117"/>
      <c r="I1048472" s="118"/>
      <c r="J1048472" s="118"/>
      <c r="K1048472" s="118"/>
      <c r="L1048472" s="118"/>
      <c r="M1048472" s="118"/>
      <c r="N1048472" s="118"/>
      <c r="O1048472" s="118"/>
      <c r="XES1048472" s="1"/>
    </row>
    <row r="1048473" s="113" customFormat="1" customHeight="1" spans="8:16373">
      <c r="H1048473" s="117"/>
      <c r="I1048473" s="118"/>
      <c r="J1048473" s="118"/>
      <c r="K1048473" s="118"/>
      <c r="L1048473" s="118"/>
      <c r="M1048473" s="118"/>
      <c r="N1048473" s="118"/>
      <c r="O1048473" s="118"/>
      <c r="XES1048473" s="1"/>
    </row>
    <row r="1048474" s="113" customFormat="1" customHeight="1" spans="8:16373">
      <c r="H1048474" s="117"/>
      <c r="I1048474" s="118"/>
      <c r="J1048474" s="118"/>
      <c r="K1048474" s="118"/>
      <c r="L1048474" s="118"/>
      <c r="M1048474" s="118"/>
      <c r="N1048474" s="118"/>
      <c r="O1048474" s="118"/>
      <c r="XES1048474" s="1"/>
    </row>
    <row r="1048475" s="113" customFormat="1" customHeight="1" spans="8:16373">
      <c r="H1048475" s="117"/>
      <c r="I1048475" s="118"/>
      <c r="J1048475" s="118"/>
      <c r="K1048475" s="118"/>
      <c r="L1048475" s="118"/>
      <c r="M1048475" s="118"/>
      <c r="N1048475" s="118"/>
      <c r="O1048475" s="118"/>
      <c r="XES1048475" s="1"/>
    </row>
    <row r="1048476" s="113" customFormat="1" customHeight="1" spans="8:16373">
      <c r="H1048476" s="117"/>
      <c r="I1048476" s="118"/>
      <c r="J1048476" s="118"/>
      <c r="K1048476" s="118"/>
      <c r="L1048476" s="118"/>
      <c r="M1048476" s="118"/>
      <c r="N1048476" s="118"/>
      <c r="O1048476" s="118"/>
      <c r="XES1048476" s="1"/>
    </row>
    <row r="1048477" s="113" customFormat="1" customHeight="1" spans="8:16373">
      <c r="H1048477" s="117"/>
      <c r="I1048477" s="118"/>
      <c r="J1048477" s="118"/>
      <c r="K1048477" s="118"/>
      <c r="L1048477" s="118"/>
      <c r="M1048477" s="118"/>
      <c r="N1048477" s="118"/>
      <c r="O1048477" s="118"/>
      <c r="XES1048477" s="1"/>
    </row>
    <row r="1048478" s="113" customFormat="1" customHeight="1" spans="8:16373">
      <c r="H1048478" s="117"/>
      <c r="I1048478" s="118"/>
      <c r="J1048478" s="118"/>
      <c r="K1048478" s="118"/>
      <c r="L1048478" s="118"/>
      <c r="M1048478" s="118"/>
      <c r="N1048478" s="118"/>
      <c r="O1048478" s="118"/>
      <c r="XES1048478" s="1"/>
    </row>
    <row r="1048479" s="113" customFormat="1" customHeight="1" spans="8:16373">
      <c r="H1048479" s="117"/>
      <c r="I1048479" s="118"/>
      <c r="J1048479" s="118"/>
      <c r="K1048479" s="118"/>
      <c r="L1048479" s="118"/>
      <c r="M1048479" s="118"/>
      <c r="N1048479" s="118"/>
      <c r="O1048479" s="118"/>
      <c r="XES1048479" s="1"/>
    </row>
    <row r="1048480" s="113" customFormat="1" customHeight="1" spans="8:16373">
      <c r="H1048480" s="117"/>
      <c r="I1048480" s="118"/>
      <c r="J1048480" s="118"/>
      <c r="K1048480" s="118"/>
      <c r="L1048480" s="118"/>
      <c r="M1048480" s="118"/>
      <c r="N1048480" s="118"/>
      <c r="O1048480" s="118"/>
      <c r="XES1048480" s="1"/>
    </row>
    <row r="1048481" s="113" customFormat="1" customHeight="1" spans="8:16373">
      <c r="H1048481" s="117"/>
      <c r="I1048481" s="118"/>
      <c r="J1048481" s="118"/>
      <c r="K1048481" s="118"/>
      <c r="L1048481" s="118"/>
      <c r="M1048481" s="118"/>
      <c r="N1048481" s="118"/>
      <c r="O1048481" s="118"/>
      <c r="XES1048481" s="1"/>
    </row>
    <row r="1048482" s="113" customFormat="1" customHeight="1" spans="8:16373">
      <c r="H1048482" s="117"/>
      <c r="I1048482" s="118"/>
      <c r="J1048482" s="118"/>
      <c r="K1048482" s="118"/>
      <c r="L1048482" s="118"/>
      <c r="M1048482" s="118"/>
      <c r="N1048482" s="118"/>
      <c r="O1048482" s="118"/>
      <c r="XES1048482" s="1"/>
    </row>
    <row r="1048483" s="113" customFormat="1" customHeight="1" spans="8:16373">
      <c r="H1048483" s="117"/>
      <c r="I1048483" s="118"/>
      <c r="J1048483" s="118"/>
      <c r="K1048483" s="118"/>
      <c r="L1048483" s="118"/>
      <c r="M1048483" s="118"/>
      <c r="N1048483" s="118"/>
      <c r="O1048483" s="118"/>
      <c r="XES1048483" s="1"/>
    </row>
    <row r="1048484" s="113" customFormat="1" customHeight="1" spans="8:16373">
      <c r="H1048484" s="117"/>
      <c r="I1048484" s="118"/>
      <c r="J1048484" s="118"/>
      <c r="K1048484" s="118"/>
      <c r="L1048484" s="118"/>
      <c r="M1048484" s="118"/>
      <c r="N1048484" s="118"/>
      <c r="O1048484" s="118"/>
      <c r="XES1048484" s="1"/>
    </row>
    <row r="1048485" s="113" customFormat="1" customHeight="1" spans="8:16373">
      <c r="H1048485" s="117"/>
      <c r="I1048485" s="118"/>
      <c r="J1048485" s="118"/>
      <c r="K1048485" s="118"/>
      <c r="L1048485" s="118"/>
      <c r="M1048485" s="118"/>
      <c r="N1048485" s="118"/>
      <c r="O1048485" s="118"/>
      <c r="XES1048485" s="1"/>
    </row>
    <row r="1048486" s="113" customFormat="1" customHeight="1" spans="8:16373">
      <c r="H1048486" s="117"/>
      <c r="I1048486" s="118"/>
      <c r="J1048486" s="118"/>
      <c r="K1048486" s="118"/>
      <c r="L1048486" s="118"/>
      <c r="M1048486" s="118"/>
      <c r="N1048486" s="118"/>
      <c r="O1048486" s="118"/>
      <c r="XES1048486" s="1"/>
    </row>
    <row r="1048487" s="113" customFormat="1" customHeight="1" spans="8:16373">
      <c r="H1048487" s="117"/>
      <c r="I1048487" s="118"/>
      <c r="J1048487" s="118"/>
      <c r="K1048487" s="118"/>
      <c r="L1048487" s="118"/>
      <c r="M1048487" s="118"/>
      <c r="N1048487" s="118"/>
      <c r="O1048487" s="118"/>
      <c r="XES1048487" s="1"/>
    </row>
    <row r="1048488" s="113" customFormat="1" customHeight="1" spans="8:16373">
      <c r="H1048488" s="117"/>
      <c r="I1048488" s="118"/>
      <c r="J1048488" s="118"/>
      <c r="K1048488" s="118"/>
      <c r="L1048488" s="118"/>
      <c r="M1048488" s="118"/>
      <c r="N1048488" s="118"/>
      <c r="O1048488" s="118"/>
      <c r="XES1048488" s="1"/>
    </row>
    <row r="1048489" s="113" customFormat="1" customHeight="1" spans="8:16373">
      <c r="H1048489" s="117"/>
      <c r="I1048489" s="118"/>
      <c r="J1048489" s="118"/>
      <c r="K1048489" s="118"/>
      <c r="L1048489" s="118"/>
      <c r="M1048489" s="118"/>
      <c r="N1048489" s="118"/>
      <c r="O1048489" s="118"/>
      <c r="XES1048489" s="1"/>
    </row>
    <row r="1048490" s="113" customFormat="1" customHeight="1" spans="8:16373">
      <c r="H1048490" s="117"/>
      <c r="I1048490" s="118"/>
      <c r="J1048490" s="118"/>
      <c r="K1048490" s="118"/>
      <c r="L1048490" s="118"/>
      <c r="M1048490" s="118"/>
      <c r="N1048490" s="118"/>
      <c r="O1048490" s="118"/>
      <c r="XES1048490" s="1"/>
    </row>
    <row r="1048491" s="113" customFormat="1" customHeight="1" spans="8:16373">
      <c r="H1048491" s="117"/>
      <c r="I1048491" s="118"/>
      <c r="J1048491" s="118"/>
      <c r="K1048491" s="118"/>
      <c r="L1048491" s="118"/>
      <c r="M1048491" s="118"/>
      <c r="N1048491" s="118"/>
      <c r="O1048491" s="118"/>
      <c r="XES1048491" s="1"/>
    </row>
    <row r="1048492" s="113" customFormat="1" customHeight="1" spans="8:16373">
      <c r="H1048492" s="117"/>
      <c r="I1048492" s="118"/>
      <c r="J1048492" s="118"/>
      <c r="K1048492" s="118"/>
      <c r="L1048492" s="118"/>
      <c r="M1048492" s="118"/>
      <c r="N1048492" s="118"/>
      <c r="O1048492" s="118"/>
      <c r="XES1048492" s="1"/>
    </row>
    <row r="1048493" s="113" customFormat="1" customHeight="1" spans="8:16373">
      <c r="H1048493" s="117"/>
      <c r="I1048493" s="118"/>
      <c r="J1048493" s="118"/>
      <c r="K1048493" s="118"/>
      <c r="L1048493" s="118"/>
      <c r="M1048493" s="118"/>
      <c r="N1048493" s="118"/>
      <c r="O1048493" s="118"/>
      <c r="XES1048493" s="1"/>
    </row>
    <row r="1048494" s="113" customFormat="1" customHeight="1" spans="8:16373">
      <c r="H1048494" s="117"/>
      <c r="I1048494" s="118"/>
      <c r="J1048494" s="118"/>
      <c r="K1048494" s="118"/>
      <c r="L1048494" s="118"/>
      <c r="M1048494" s="118"/>
      <c r="N1048494" s="118"/>
      <c r="O1048494" s="118"/>
      <c r="XES1048494" s="1"/>
    </row>
    <row r="1048495" s="113" customFormat="1" customHeight="1" spans="8:16373">
      <c r="H1048495" s="117"/>
      <c r="I1048495" s="118"/>
      <c r="J1048495" s="118"/>
      <c r="K1048495" s="118"/>
      <c r="L1048495" s="118"/>
      <c r="M1048495" s="118"/>
      <c r="N1048495" s="118"/>
      <c r="O1048495" s="118"/>
      <c r="XES1048495" s="1"/>
    </row>
    <row r="1048496" s="113" customFormat="1" customHeight="1" spans="8:16373">
      <c r="H1048496" s="117"/>
      <c r="I1048496" s="118"/>
      <c r="J1048496" s="118"/>
      <c r="K1048496" s="118"/>
      <c r="L1048496" s="118"/>
      <c r="M1048496" s="118"/>
      <c r="N1048496" s="118"/>
      <c r="O1048496" s="118"/>
      <c r="XES1048496" s="1"/>
    </row>
    <row r="1048497" s="113" customFormat="1" customHeight="1" spans="8:16373">
      <c r="H1048497" s="117"/>
      <c r="I1048497" s="118"/>
      <c r="J1048497" s="118"/>
      <c r="K1048497" s="118"/>
      <c r="L1048497" s="118"/>
      <c r="M1048497" s="118"/>
      <c r="N1048497" s="118"/>
      <c r="O1048497" s="118"/>
      <c r="XES1048497" s="1"/>
    </row>
    <row r="1048498" s="113" customFormat="1" customHeight="1" spans="8:16373">
      <c r="H1048498" s="117"/>
      <c r="I1048498" s="118"/>
      <c r="J1048498" s="118"/>
      <c r="K1048498" s="118"/>
      <c r="L1048498" s="118"/>
      <c r="M1048498" s="118"/>
      <c r="N1048498" s="118"/>
      <c r="O1048498" s="118"/>
      <c r="XES1048498" s="1"/>
    </row>
    <row r="1048499" s="113" customFormat="1" customHeight="1" spans="8:16373">
      <c r="H1048499" s="117"/>
      <c r="I1048499" s="118"/>
      <c r="J1048499" s="118"/>
      <c r="K1048499" s="118"/>
      <c r="L1048499" s="118"/>
      <c r="M1048499" s="118"/>
      <c r="N1048499" s="118"/>
      <c r="O1048499" s="118"/>
      <c r="XES1048499" s="1"/>
    </row>
    <row r="1048500" s="113" customFormat="1" customHeight="1" spans="8:16373">
      <c r="H1048500" s="117"/>
      <c r="I1048500" s="118"/>
      <c r="J1048500" s="118"/>
      <c r="K1048500" s="118"/>
      <c r="L1048500" s="118"/>
      <c r="M1048500" s="118"/>
      <c r="N1048500" s="118"/>
      <c r="O1048500" s="118"/>
      <c r="XES1048500" s="1"/>
    </row>
    <row r="1048501" s="113" customFormat="1" customHeight="1" spans="8:16373">
      <c r="H1048501" s="117"/>
      <c r="I1048501" s="118"/>
      <c r="J1048501" s="118"/>
      <c r="K1048501" s="118"/>
      <c r="L1048501" s="118"/>
      <c r="M1048501" s="118"/>
      <c r="N1048501" s="118"/>
      <c r="O1048501" s="118"/>
      <c r="XES1048501" s="1"/>
    </row>
    <row r="1048502" s="113" customFormat="1" customHeight="1" spans="8:16373">
      <c r="H1048502" s="117"/>
      <c r="I1048502" s="118"/>
      <c r="J1048502" s="118"/>
      <c r="K1048502" s="118"/>
      <c r="L1048502" s="118"/>
      <c r="M1048502" s="118"/>
      <c r="N1048502" s="118"/>
      <c r="O1048502" s="118"/>
      <c r="XES1048502" s="1"/>
    </row>
    <row r="1048503" s="113" customFormat="1" customHeight="1" spans="8:16373">
      <c r="H1048503" s="117"/>
      <c r="I1048503" s="118"/>
      <c r="J1048503" s="118"/>
      <c r="K1048503" s="118"/>
      <c r="L1048503" s="118"/>
      <c r="M1048503" s="118"/>
      <c r="N1048503" s="118"/>
      <c r="O1048503" s="118"/>
      <c r="XES1048503" s="1"/>
    </row>
    <row r="1048504" s="113" customFormat="1" customHeight="1" spans="8:16373">
      <c r="H1048504" s="117"/>
      <c r="I1048504" s="118"/>
      <c r="J1048504" s="118"/>
      <c r="K1048504" s="118"/>
      <c r="L1048504" s="118"/>
      <c r="M1048504" s="118"/>
      <c r="N1048504" s="118"/>
      <c r="O1048504" s="118"/>
      <c r="XES1048504" s="1"/>
    </row>
    <row r="1048505" s="113" customFormat="1" customHeight="1" spans="8:16373">
      <c r="H1048505" s="117"/>
      <c r="I1048505" s="118"/>
      <c r="J1048505" s="118"/>
      <c r="K1048505" s="118"/>
      <c r="L1048505" s="118"/>
      <c r="M1048505" s="118"/>
      <c r="N1048505" s="118"/>
      <c r="O1048505" s="118"/>
      <c r="XES1048505" s="1"/>
    </row>
    <row r="1048506" s="113" customFormat="1" customHeight="1" spans="8:16373">
      <c r="H1048506" s="117"/>
      <c r="I1048506" s="118"/>
      <c r="J1048506" s="118"/>
      <c r="K1048506" s="118"/>
      <c r="L1048506" s="118"/>
      <c r="M1048506" s="118"/>
      <c r="N1048506" s="118"/>
      <c r="O1048506" s="118"/>
      <c r="XES1048506" s="1"/>
    </row>
    <row r="1048507" s="113" customFormat="1" customHeight="1" spans="8:16373">
      <c r="H1048507" s="117"/>
      <c r="I1048507" s="118"/>
      <c r="J1048507" s="118"/>
      <c r="K1048507" s="118"/>
      <c r="L1048507" s="118"/>
      <c r="M1048507" s="118"/>
      <c r="N1048507" s="118"/>
      <c r="O1048507" s="118"/>
      <c r="XES1048507" s="1"/>
    </row>
    <row r="1048508" s="113" customFormat="1" customHeight="1" spans="8:16373">
      <c r="H1048508" s="117"/>
      <c r="I1048508" s="118"/>
      <c r="J1048508" s="118"/>
      <c r="K1048508" s="118"/>
      <c r="L1048508" s="118"/>
      <c r="M1048508" s="118"/>
      <c r="N1048508" s="118"/>
      <c r="O1048508" s="118"/>
      <c r="XES1048508" s="1"/>
    </row>
    <row r="1048509" s="113" customFormat="1" customHeight="1" spans="8:16373">
      <c r="H1048509" s="117"/>
      <c r="I1048509" s="118"/>
      <c r="J1048509" s="118"/>
      <c r="K1048509" s="118"/>
      <c r="L1048509" s="118"/>
      <c r="M1048509" s="118"/>
      <c r="N1048509" s="118"/>
      <c r="O1048509" s="118"/>
      <c r="XES1048509" s="1"/>
    </row>
    <row r="1048510" s="113" customFormat="1" customHeight="1" spans="8:16373">
      <c r="H1048510" s="117"/>
      <c r="I1048510" s="118"/>
      <c r="J1048510" s="118"/>
      <c r="K1048510" s="118"/>
      <c r="L1048510" s="118"/>
      <c r="M1048510" s="118"/>
      <c r="N1048510" s="118"/>
      <c r="O1048510" s="118"/>
      <c r="XES1048510" s="1"/>
    </row>
    <row r="1048511" s="113" customFormat="1" customHeight="1" spans="8:16373">
      <c r="H1048511" s="117"/>
      <c r="I1048511" s="118"/>
      <c r="J1048511" s="118"/>
      <c r="K1048511" s="118"/>
      <c r="L1048511" s="118"/>
      <c r="M1048511" s="118"/>
      <c r="N1048511" s="118"/>
      <c r="O1048511" s="118"/>
      <c r="XES1048511" s="1"/>
    </row>
    <row r="1048512" s="113" customFormat="1" customHeight="1" spans="8:16373">
      <c r="H1048512" s="117"/>
      <c r="I1048512" s="118"/>
      <c r="J1048512" s="118"/>
      <c r="K1048512" s="118"/>
      <c r="L1048512" s="118"/>
      <c r="M1048512" s="118"/>
      <c r="N1048512" s="118"/>
      <c r="O1048512" s="118"/>
      <c r="XES1048512" s="1"/>
    </row>
    <row r="1048513" s="113" customFormat="1" customHeight="1" spans="8:16373">
      <c r="H1048513" s="117"/>
      <c r="I1048513" s="118"/>
      <c r="J1048513" s="118"/>
      <c r="K1048513" s="118"/>
      <c r="L1048513" s="118"/>
      <c r="M1048513" s="118"/>
      <c r="N1048513" s="118"/>
      <c r="O1048513" s="118"/>
      <c r="XES1048513" s="1"/>
    </row>
    <row r="1048514" s="113" customFormat="1" customHeight="1" spans="8:16373">
      <c r="H1048514" s="117"/>
      <c r="I1048514" s="118"/>
      <c r="J1048514" s="118"/>
      <c r="K1048514" s="118"/>
      <c r="L1048514" s="118"/>
      <c r="M1048514" s="118"/>
      <c r="N1048514" s="118"/>
      <c r="O1048514" s="118"/>
      <c r="XES1048514" s="1"/>
    </row>
    <row r="1048515" s="113" customFormat="1" customHeight="1" spans="8:16373">
      <c r="H1048515" s="117"/>
      <c r="I1048515" s="118"/>
      <c r="J1048515" s="118"/>
      <c r="K1048515" s="118"/>
      <c r="L1048515" s="118"/>
      <c r="M1048515" s="118"/>
      <c r="N1048515" s="118"/>
      <c r="O1048515" s="118"/>
      <c r="XES1048515" s="1"/>
    </row>
    <row r="1048516" s="113" customFormat="1" customHeight="1" spans="8:16373">
      <c r="H1048516" s="117"/>
      <c r="I1048516" s="118"/>
      <c r="J1048516" s="118"/>
      <c r="K1048516" s="118"/>
      <c r="L1048516" s="118"/>
      <c r="M1048516" s="118"/>
      <c r="N1048516" s="118"/>
      <c r="O1048516" s="118"/>
      <c r="XES1048516" s="1"/>
    </row>
    <row r="1048517" s="113" customFormat="1" customHeight="1" spans="8:16373">
      <c r="H1048517" s="117"/>
      <c r="I1048517" s="118"/>
      <c r="J1048517" s="118"/>
      <c r="K1048517" s="118"/>
      <c r="L1048517" s="118"/>
      <c r="M1048517" s="118"/>
      <c r="N1048517" s="118"/>
      <c r="O1048517" s="118"/>
      <c r="XES1048517" s="1"/>
    </row>
    <row r="1048518" s="113" customFormat="1" customHeight="1" spans="8:16373">
      <c r="H1048518" s="117"/>
      <c r="I1048518" s="118"/>
      <c r="J1048518" s="118"/>
      <c r="K1048518" s="118"/>
      <c r="L1048518" s="118"/>
      <c r="M1048518" s="118"/>
      <c r="N1048518" s="118"/>
      <c r="O1048518" s="118"/>
      <c r="XES1048518" s="1"/>
    </row>
    <row r="1048519" s="113" customFormat="1" customHeight="1" spans="8:16373">
      <c r="H1048519" s="117"/>
      <c r="I1048519" s="118"/>
      <c r="J1048519" s="118"/>
      <c r="K1048519" s="118"/>
      <c r="L1048519" s="118"/>
      <c r="M1048519" s="118"/>
      <c r="N1048519" s="118"/>
      <c r="O1048519" s="118"/>
      <c r="XES1048519" s="1"/>
    </row>
    <row r="1048520" s="113" customFormat="1" customHeight="1" spans="8:16373">
      <c r="H1048520" s="117"/>
      <c r="I1048520" s="118"/>
      <c r="J1048520" s="118"/>
      <c r="K1048520" s="118"/>
      <c r="L1048520" s="118"/>
      <c r="M1048520" s="118"/>
      <c r="N1048520" s="118"/>
      <c r="O1048520" s="118"/>
      <c r="XES1048520" s="1"/>
    </row>
    <row r="1048521" s="113" customFormat="1" customHeight="1" spans="8:16373">
      <c r="H1048521" s="117"/>
      <c r="I1048521" s="118"/>
      <c r="J1048521" s="118"/>
      <c r="K1048521" s="118"/>
      <c r="L1048521" s="118"/>
      <c r="M1048521" s="118"/>
      <c r="N1048521" s="118"/>
      <c r="O1048521" s="118"/>
      <c r="XES1048521" s="1"/>
    </row>
    <row r="1048522" s="113" customFormat="1" customHeight="1" spans="8:16373">
      <c r="H1048522" s="117"/>
      <c r="I1048522" s="118"/>
      <c r="J1048522" s="118"/>
      <c r="K1048522" s="118"/>
      <c r="L1048522" s="118"/>
      <c r="M1048522" s="118"/>
      <c r="N1048522" s="118"/>
      <c r="O1048522" s="118"/>
      <c r="XES1048522" s="1"/>
    </row>
    <row r="1048523" s="113" customFormat="1" customHeight="1" spans="8:16373">
      <c r="H1048523" s="117"/>
      <c r="I1048523" s="118"/>
      <c r="J1048523" s="118"/>
      <c r="K1048523" s="118"/>
      <c r="L1048523" s="118"/>
      <c r="M1048523" s="118"/>
      <c r="N1048523" s="118"/>
      <c r="O1048523" s="118"/>
      <c r="XES1048523" s="1"/>
    </row>
    <row r="1048524" s="113" customFormat="1" customHeight="1" spans="8:16373">
      <c r="H1048524" s="117"/>
      <c r="I1048524" s="118"/>
      <c r="J1048524" s="118"/>
      <c r="K1048524" s="118"/>
      <c r="L1048524" s="118"/>
      <c r="M1048524" s="118"/>
      <c r="N1048524" s="118"/>
      <c r="O1048524" s="118"/>
      <c r="XES1048524" s="1"/>
    </row>
    <row r="1048525" s="113" customFormat="1" customHeight="1" spans="8:16373">
      <c r="H1048525" s="117"/>
      <c r="I1048525" s="118"/>
      <c r="J1048525" s="118"/>
      <c r="K1048525" s="118"/>
      <c r="L1048525" s="118"/>
      <c r="M1048525" s="118"/>
      <c r="N1048525" s="118"/>
      <c r="O1048525" s="118"/>
      <c r="XES1048525" s="1"/>
    </row>
    <row r="1048526" s="113" customFormat="1" customHeight="1" spans="8:16373">
      <c r="H1048526" s="117"/>
      <c r="I1048526" s="118"/>
      <c r="J1048526" s="118"/>
      <c r="K1048526" s="118"/>
      <c r="L1048526" s="118"/>
      <c r="M1048526" s="118"/>
      <c r="N1048526" s="118"/>
      <c r="O1048526" s="118"/>
      <c r="XES1048526" s="1"/>
    </row>
    <row r="1048527" s="113" customFormat="1" customHeight="1" spans="8:16373">
      <c r="H1048527" s="117"/>
      <c r="I1048527" s="118"/>
      <c r="J1048527" s="118"/>
      <c r="K1048527" s="118"/>
      <c r="L1048527" s="118"/>
      <c r="M1048527" s="118"/>
      <c r="N1048527" s="118"/>
      <c r="O1048527" s="118"/>
      <c r="XES1048527" s="1"/>
    </row>
    <row r="1048528" s="113" customFormat="1" customHeight="1" spans="8:16373">
      <c r="H1048528" s="117"/>
      <c r="I1048528" s="118"/>
      <c r="J1048528" s="118"/>
      <c r="K1048528" s="118"/>
      <c r="L1048528" s="118"/>
      <c r="M1048528" s="118"/>
      <c r="N1048528" s="118"/>
      <c r="O1048528" s="118"/>
      <c r="XES1048528" s="1"/>
    </row>
    <row r="1048529" s="113" customFormat="1" customHeight="1" spans="8:16373">
      <c r="H1048529" s="117"/>
      <c r="I1048529" s="118"/>
      <c r="J1048529" s="118"/>
      <c r="K1048529" s="118"/>
      <c r="L1048529" s="118"/>
      <c r="M1048529" s="118"/>
      <c r="N1048529" s="118"/>
      <c r="O1048529" s="118"/>
      <c r="XES1048529" s="1"/>
    </row>
    <row r="1048530" s="113" customFormat="1" customHeight="1" spans="8:16373">
      <c r="H1048530" s="117"/>
      <c r="I1048530" s="118"/>
      <c r="J1048530" s="118"/>
      <c r="K1048530" s="118"/>
      <c r="L1048530" s="118"/>
      <c r="M1048530" s="118"/>
      <c r="N1048530" s="118"/>
      <c r="O1048530" s="118"/>
      <c r="XES1048530" s="1"/>
    </row>
    <row r="1048531" s="113" customFormat="1" customHeight="1" spans="8:16373">
      <c r="H1048531" s="117"/>
      <c r="I1048531" s="118"/>
      <c r="J1048531" s="118"/>
      <c r="K1048531" s="118"/>
      <c r="L1048531" s="118"/>
      <c r="M1048531" s="118"/>
      <c r="N1048531" s="118"/>
      <c r="O1048531" s="118"/>
      <c r="XES1048531" s="1"/>
    </row>
    <row r="1048532" s="113" customFormat="1" customHeight="1" spans="8:16373">
      <c r="H1048532" s="117"/>
      <c r="I1048532" s="118"/>
      <c r="J1048532" s="118"/>
      <c r="K1048532" s="118"/>
      <c r="L1048532" s="118"/>
      <c r="M1048532" s="118"/>
      <c r="N1048532" s="118"/>
      <c r="O1048532" s="118"/>
      <c r="XES1048532" s="1"/>
    </row>
    <row r="1048533" s="113" customFormat="1" customHeight="1" spans="8:16373">
      <c r="H1048533" s="117"/>
      <c r="I1048533" s="118"/>
      <c r="J1048533" s="118"/>
      <c r="K1048533" s="118"/>
      <c r="L1048533" s="118"/>
      <c r="M1048533" s="118"/>
      <c r="N1048533" s="118"/>
      <c r="O1048533" s="118"/>
      <c r="XES1048533" s="1"/>
    </row>
    <row r="1048534" s="113" customFormat="1" customHeight="1" spans="8:16373">
      <c r="H1048534" s="117"/>
      <c r="I1048534" s="118"/>
      <c r="J1048534" s="118"/>
      <c r="K1048534" s="118"/>
      <c r="L1048534" s="118"/>
      <c r="M1048534" s="118"/>
      <c r="N1048534" s="118"/>
      <c r="O1048534" s="118"/>
      <c r="XES1048534" s="1"/>
    </row>
    <row r="1048535" s="113" customFormat="1" customHeight="1" spans="8:16373">
      <c r="H1048535" s="117"/>
      <c r="I1048535" s="118"/>
      <c r="J1048535" s="118"/>
      <c r="K1048535" s="118"/>
      <c r="L1048535" s="118"/>
      <c r="M1048535" s="118"/>
      <c r="N1048535" s="118"/>
      <c r="O1048535" s="118"/>
      <c r="XES1048535" s="1"/>
    </row>
    <row r="1048536" s="113" customFormat="1" customHeight="1" spans="8:16373">
      <c r="H1048536" s="117"/>
      <c r="I1048536" s="118"/>
      <c r="J1048536" s="118"/>
      <c r="K1048536" s="118"/>
      <c r="L1048536" s="118"/>
      <c r="M1048536" s="118"/>
      <c r="N1048536" s="118"/>
      <c r="O1048536" s="118"/>
      <c r="XES1048536" s="1"/>
    </row>
    <row r="1048537" s="113" customFormat="1" customHeight="1" spans="8:16373">
      <c r="H1048537" s="117"/>
      <c r="I1048537" s="118"/>
      <c r="J1048537" s="118"/>
      <c r="K1048537" s="118"/>
      <c r="L1048537" s="118"/>
      <c r="M1048537" s="118"/>
      <c r="N1048537" s="118"/>
      <c r="O1048537" s="118"/>
      <c r="XES1048537" s="1"/>
    </row>
    <row r="1048538" s="113" customFormat="1" customHeight="1" spans="8:16373">
      <c r="H1048538" s="117"/>
      <c r="I1048538" s="118"/>
      <c r="J1048538" s="118"/>
      <c r="K1048538" s="118"/>
      <c r="L1048538" s="118"/>
      <c r="M1048538" s="118"/>
      <c r="N1048538" s="118"/>
      <c r="O1048538" s="118"/>
      <c r="XES1048538" s="1"/>
    </row>
    <row r="1048539" s="113" customFormat="1" customHeight="1" spans="8:16373">
      <c r="H1048539" s="117"/>
      <c r="I1048539" s="118"/>
      <c r="J1048539" s="118"/>
      <c r="K1048539" s="118"/>
      <c r="L1048539" s="118"/>
      <c r="M1048539" s="118"/>
      <c r="N1048539" s="118"/>
      <c r="O1048539" s="118"/>
      <c r="XES1048539" s="1"/>
    </row>
    <row r="1048540" s="113" customFormat="1" customHeight="1" spans="8:16373">
      <c r="H1048540" s="117"/>
      <c r="I1048540" s="118"/>
      <c r="J1048540" s="118"/>
      <c r="K1048540" s="118"/>
      <c r="L1048540" s="118"/>
      <c r="M1048540" s="118"/>
      <c r="N1048540" s="118"/>
      <c r="O1048540" s="118"/>
      <c r="XES1048540" s="1"/>
    </row>
    <row r="1048541" s="113" customFormat="1" customHeight="1" spans="8:16373">
      <c r="H1048541" s="117"/>
      <c r="I1048541" s="118"/>
      <c r="J1048541" s="118"/>
      <c r="K1048541" s="118"/>
      <c r="L1048541" s="118"/>
      <c r="M1048541" s="118"/>
      <c r="N1048541" s="118"/>
      <c r="O1048541" s="118"/>
      <c r="XES1048541" s="1"/>
    </row>
    <row r="1048542" s="113" customFormat="1" customHeight="1" spans="8:16373">
      <c r="H1048542" s="117"/>
      <c r="I1048542" s="118"/>
      <c r="J1048542" s="118"/>
      <c r="K1048542" s="118"/>
      <c r="L1048542" s="118"/>
      <c r="M1048542" s="118"/>
      <c r="N1048542" s="118"/>
      <c r="O1048542" s="118"/>
      <c r="XES1048542" s="1"/>
    </row>
    <row r="1048543" s="113" customFormat="1" customHeight="1" spans="8:16373">
      <c r="H1048543" s="117"/>
      <c r="I1048543" s="118"/>
      <c r="J1048543" s="118"/>
      <c r="K1048543" s="118"/>
      <c r="L1048543" s="118"/>
      <c r="M1048543" s="118"/>
      <c r="N1048543" s="118"/>
      <c r="O1048543" s="118"/>
      <c r="XES1048543" s="1"/>
    </row>
    <row r="1048544" s="113" customFormat="1" customHeight="1" spans="8:16373">
      <c r="H1048544" s="117"/>
      <c r="I1048544" s="118"/>
      <c r="J1048544" s="118"/>
      <c r="K1048544" s="118"/>
      <c r="L1048544" s="118"/>
      <c r="M1048544" s="118"/>
      <c r="N1048544" s="118"/>
      <c r="O1048544" s="118"/>
      <c r="XES1048544" s="1"/>
    </row>
    <row r="1048545" s="113" customFormat="1" customHeight="1" spans="8:16373">
      <c r="H1048545" s="117"/>
      <c r="I1048545" s="118"/>
      <c r="J1048545" s="118"/>
      <c r="K1048545" s="118"/>
      <c r="L1048545" s="118"/>
      <c r="M1048545" s="118"/>
      <c r="N1048545" s="118"/>
      <c r="O1048545" s="118"/>
      <c r="XES1048545" s="1"/>
    </row>
    <row r="1048546" s="113" customFormat="1" customHeight="1" spans="8:16373">
      <c r="H1048546" s="117"/>
      <c r="I1048546" s="118"/>
      <c r="J1048546" s="118"/>
      <c r="K1048546" s="118"/>
      <c r="L1048546" s="118"/>
      <c r="M1048546" s="118"/>
      <c r="N1048546" s="118"/>
      <c r="O1048546" s="118"/>
      <c r="XES1048546" s="1"/>
    </row>
    <row r="1048547" s="113" customFormat="1" customHeight="1" spans="8:16373">
      <c r="H1048547" s="117"/>
      <c r="I1048547" s="118"/>
      <c r="J1048547" s="118"/>
      <c r="K1048547" s="118"/>
      <c r="L1048547" s="118"/>
      <c r="M1048547" s="118"/>
      <c r="N1048547" s="118"/>
      <c r="O1048547" s="118"/>
      <c r="XES1048547" s="1"/>
    </row>
    <row r="1048548" s="113" customFormat="1" customHeight="1" spans="8:16373">
      <c r="H1048548" s="117"/>
      <c r="I1048548" s="118"/>
      <c r="J1048548" s="118"/>
      <c r="K1048548" s="118"/>
      <c r="L1048548" s="118"/>
      <c r="M1048548" s="118"/>
      <c r="N1048548" s="118"/>
      <c r="O1048548" s="118"/>
      <c r="XES1048548" s="1"/>
    </row>
    <row r="1048549" s="113" customFormat="1" customHeight="1" spans="8:16373">
      <c r="H1048549" s="117"/>
      <c r="I1048549" s="118"/>
      <c r="J1048549" s="118"/>
      <c r="K1048549" s="118"/>
      <c r="L1048549" s="118"/>
      <c r="M1048549" s="118"/>
      <c r="N1048549" s="118"/>
      <c r="O1048549" s="118"/>
      <c r="XES1048549" s="1"/>
    </row>
    <row r="1048550" s="113" customFormat="1" customHeight="1" spans="8:16373">
      <c r="H1048550" s="117"/>
      <c r="I1048550" s="118"/>
      <c r="J1048550" s="118"/>
      <c r="K1048550" s="118"/>
      <c r="L1048550" s="118"/>
      <c r="M1048550" s="118"/>
      <c r="N1048550" s="118"/>
      <c r="O1048550" s="118"/>
      <c r="XES1048550" s="1"/>
    </row>
    <row r="1048551" s="113" customFormat="1" customHeight="1" spans="8:16373">
      <c r="H1048551" s="117"/>
      <c r="I1048551" s="118"/>
      <c r="J1048551" s="118"/>
      <c r="K1048551" s="118"/>
      <c r="L1048551" s="118"/>
      <c r="M1048551" s="118"/>
      <c r="N1048551" s="118"/>
      <c r="O1048551" s="118"/>
      <c r="XES1048551" s="1"/>
    </row>
    <row r="1048552" s="113" customFormat="1" customHeight="1" spans="8:16373">
      <c r="H1048552" s="117"/>
      <c r="I1048552" s="118"/>
      <c r="J1048552" s="118"/>
      <c r="K1048552" s="118"/>
      <c r="L1048552" s="118"/>
      <c r="M1048552" s="118"/>
      <c r="N1048552" s="118"/>
      <c r="O1048552" s="118"/>
      <c r="XES1048552" s="1"/>
    </row>
    <row r="1048553" s="113" customFormat="1" customHeight="1" spans="8:16373">
      <c r="H1048553" s="117"/>
      <c r="I1048553" s="118"/>
      <c r="J1048553" s="118"/>
      <c r="K1048553" s="118"/>
      <c r="L1048553" s="118"/>
      <c r="M1048553" s="118"/>
      <c r="N1048553" s="118"/>
      <c r="O1048553" s="118"/>
      <c r="XES1048553" s="1"/>
    </row>
    <row r="1048554" s="113" customFormat="1" customHeight="1" spans="8:16373">
      <c r="H1048554" s="117"/>
      <c r="I1048554" s="118"/>
      <c r="J1048554" s="118"/>
      <c r="K1048554" s="118"/>
      <c r="L1048554" s="118"/>
      <c r="M1048554" s="118"/>
      <c r="N1048554" s="118"/>
      <c r="O1048554" s="118"/>
      <c r="XES1048554" s="1"/>
    </row>
    <row r="1048555" s="113" customFormat="1" customHeight="1" spans="8:16373">
      <c r="H1048555" s="117"/>
      <c r="I1048555" s="118"/>
      <c r="J1048555" s="118"/>
      <c r="K1048555" s="118"/>
      <c r="L1048555" s="118"/>
      <c r="M1048555" s="118"/>
      <c r="N1048555" s="118"/>
      <c r="O1048555" s="118"/>
      <c r="XES1048555" s="1"/>
    </row>
    <row r="1048556" s="113" customFormat="1" customHeight="1" spans="8:16373">
      <c r="H1048556" s="117"/>
      <c r="I1048556" s="118"/>
      <c r="J1048556" s="118"/>
      <c r="K1048556" s="118"/>
      <c r="L1048556" s="118"/>
      <c r="M1048556" s="118"/>
      <c r="N1048556" s="118"/>
      <c r="O1048556" s="118"/>
      <c r="XES1048556" s="1"/>
    </row>
    <row r="1048557" s="113" customFormat="1" customHeight="1" spans="8:16373">
      <c r="H1048557" s="117"/>
      <c r="I1048557" s="118"/>
      <c r="J1048557" s="118"/>
      <c r="K1048557" s="118"/>
      <c r="L1048557" s="118"/>
      <c r="M1048557" s="118"/>
      <c r="N1048557" s="118"/>
      <c r="O1048557" s="118"/>
      <c r="XES1048557" s="1"/>
    </row>
    <row r="1048558" s="113" customFormat="1" customHeight="1" spans="8:16373">
      <c r="H1048558" s="117"/>
      <c r="I1048558" s="118"/>
      <c r="J1048558" s="118"/>
      <c r="K1048558" s="118"/>
      <c r="L1048558" s="118"/>
      <c r="M1048558" s="118"/>
      <c r="N1048558" s="118"/>
      <c r="O1048558" s="118"/>
      <c r="XES1048558" s="1"/>
    </row>
    <row r="1048559" s="113" customFormat="1" customHeight="1" spans="8:16373">
      <c r="H1048559" s="117"/>
      <c r="I1048559" s="118"/>
      <c r="J1048559" s="118"/>
      <c r="K1048559" s="118"/>
      <c r="L1048559" s="118"/>
      <c r="M1048559" s="118"/>
      <c r="N1048559" s="118"/>
      <c r="O1048559" s="118"/>
      <c r="XES1048559" s="1"/>
    </row>
    <row r="1048560" s="113" customFormat="1" customHeight="1" spans="8:16373">
      <c r="H1048560" s="117"/>
      <c r="I1048560" s="118"/>
      <c r="J1048560" s="118"/>
      <c r="K1048560" s="118"/>
      <c r="L1048560" s="118"/>
      <c r="M1048560" s="118"/>
      <c r="N1048560" s="118"/>
      <c r="O1048560" s="118"/>
      <c r="XES1048560" s="1"/>
    </row>
    <row r="1048561" s="113" customFormat="1" customHeight="1" spans="8:16373">
      <c r="H1048561" s="117"/>
      <c r="I1048561" s="118"/>
      <c r="J1048561" s="118"/>
      <c r="K1048561" s="118"/>
      <c r="L1048561" s="118"/>
      <c r="M1048561" s="118"/>
      <c r="N1048561" s="118"/>
      <c r="O1048561" s="118"/>
      <c r="XES1048561" s="1"/>
    </row>
    <row r="1048562" s="113" customFormat="1" customHeight="1" spans="8:16373">
      <c r="H1048562" s="117"/>
      <c r="I1048562" s="118"/>
      <c r="J1048562" s="118"/>
      <c r="K1048562" s="118"/>
      <c r="L1048562" s="118"/>
      <c r="M1048562" s="118"/>
      <c r="N1048562" s="118"/>
      <c r="O1048562" s="118"/>
      <c r="XES1048562" s="1"/>
    </row>
    <row r="1048563" s="113" customFormat="1" customHeight="1" spans="8:16373">
      <c r="H1048563" s="117"/>
      <c r="I1048563" s="118"/>
      <c r="J1048563" s="118"/>
      <c r="K1048563" s="118"/>
      <c r="L1048563" s="118"/>
      <c r="M1048563" s="118"/>
      <c r="N1048563" s="118"/>
      <c r="O1048563" s="118"/>
      <c r="XES1048563" s="1"/>
    </row>
    <row r="1048564" s="113" customFormat="1" customHeight="1" spans="8:16373">
      <c r="H1048564" s="117"/>
      <c r="I1048564" s="118"/>
      <c r="J1048564" s="118"/>
      <c r="K1048564" s="118"/>
      <c r="L1048564" s="118"/>
      <c r="M1048564" s="118"/>
      <c r="N1048564" s="118"/>
      <c r="O1048564" s="118"/>
      <c r="XES1048564" s="1"/>
    </row>
    <row r="1048565" s="113" customFormat="1" customHeight="1" spans="8:16373">
      <c r="H1048565" s="117"/>
      <c r="I1048565" s="118"/>
      <c r="J1048565" s="118"/>
      <c r="K1048565" s="118"/>
      <c r="L1048565" s="118"/>
      <c r="M1048565" s="118"/>
      <c r="N1048565" s="118"/>
      <c r="O1048565" s="118"/>
      <c r="XES1048565" s="1"/>
    </row>
    <row r="1048566" s="113" customFormat="1" customHeight="1" spans="8:16373">
      <c r="H1048566" s="117"/>
      <c r="I1048566" s="118"/>
      <c r="J1048566" s="118"/>
      <c r="K1048566" s="118"/>
      <c r="L1048566" s="118"/>
      <c r="M1048566" s="118"/>
      <c r="N1048566" s="118"/>
      <c r="O1048566" s="118"/>
      <c r="XES1048566" s="1"/>
    </row>
    <row r="1048567" s="113" customFormat="1" customHeight="1" spans="8:16373">
      <c r="H1048567" s="117"/>
      <c r="I1048567" s="118"/>
      <c r="J1048567" s="118"/>
      <c r="K1048567" s="118"/>
      <c r="L1048567" s="118"/>
      <c r="M1048567" s="118"/>
      <c r="N1048567" s="118"/>
      <c r="O1048567" s="118"/>
      <c r="XES1048567" s="1"/>
    </row>
    <row r="1048568" s="113" customFormat="1" customHeight="1" spans="8:16373">
      <c r="H1048568" s="117"/>
      <c r="I1048568" s="118"/>
      <c r="J1048568" s="118"/>
      <c r="K1048568" s="118"/>
      <c r="L1048568" s="118"/>
      <c r="M1048568" s="118"/>
      <c r="N1048568" s="118"/>
      <c r="O1048568" s="118"/>
      <c r="XES1048568" s="1"/>
    </row>
    <row r="1048569" s="113" customFormat="1" customHeight="1" spans="8:16373">
      <c r="H1048569" s="117"/>
      <c r="I1048569" s="118"/>
      <c r="J1048569" s="118"/>
      <c r="K1048569" s="118"/>
      <c r="L1048569" s="118"/>
      <c r="M1048569" s="118"/>
      <c r="N1048569" s="118"/>
      <c r="O1048569" s="118"/>
      <c r="XES1048569" s="1"/>
    </row>
    <row r="1048570" s="113" customFormat="1" customHeight="1" spans="8:16373">
      <c r="H1048570" s="117"/>
      <c r="I1048570" s="118"/>
      <c r="J1048570" s="118"/>
      <c r="K1048570" s="118"/>
      <c r="L1048570" s="118"/>
      <c r="M1048570" s="118"/>
      <c r="N1048570" s="118"/>
      <c r="O1048570" s="118"/>
      <c r="XES1048570" s="1"/>
    </row>
  </sheetData>
  <autoFilter ref="A4:XFD59">
    <extLst/>
  </autoFilter>
  <mergeCells count="1">
    <mergeCell ref="A2:L2"/>
  </mergeCells>
  <pageMargins left="0.751388888888889" right="0.751388888888889" top="0.55" bottom="0.590277777777778" header="0.5" footer="0.5"/>
  <pageSetup paperSize="9" scale="82" fitToHeight="0" orientation="landscape" horizontalDpi="600"/>
  <headerFooter>
    <oddFooter>&amp;C第 &amp;P 页</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
  <sheetViews>
    <sheetView tabSelected="1" topLeftCell="A10" workbookViewId="0">
      <selection activeCell="G14" sqref="G14"/>
    </sheetView>
  </sheetViews>
  <sheetFormatPr defaultColWidth="9" defaultRowHeight="13.5" outlineLevelCol="4"/>
  <cols>
    <col min="1" max="1" width="5.75833333333333" customWidth="1"/>
    <col min="2" max="2" width="33.125" customWidth="1"/>
    <col min="3" max="3" width="41.375" customWidth="1"/>
    <col min="4" max="4" width="16.625" customWidth="1"/>
  </cols>
  <sheetData>
    <row r="1" customFormat="1" ht="20" customHeight="1" spans="1:1">
      <c r="A1" s="31" t="s">
        <v>115</v>
      </c>
    </row>
    <row r="2" ht="30" customHeight="1" spans="1:5">
      <c r="A2" s="103" t="s">
        <v>116</v>
      </c>
      <c r="B2" s="103"/>
      <c r="C2" s="103"/>
      <c r="D2" s="103"/>
      <c r="E2" s="104"/>
    </row>
    <row r="3" customFormat="1" ht="20" customHeight="1" spans="4:4">
      <c r="D3" s="105" t="s">
        <v>117</v>
      </c>
    </row>
    <row r="4" customFormat="1" ht="33" customHeight="1" spans="1:4">
      <c r="A4" s="35" t="s">
        <v>118</v>
      </c>
      <c r="B4" s="35" t="s">
        <v>119</v>
      </c>
      <c r="C4" s="35" t="s">
        <v>120</v>
      </c>
      <c r="D4" s="36" t="s">
        <v>121</v>
      </c>
    </row>
    <row r="5" ht="40" customHeight="1" spans="1:4">
      <c r="A5" s="37">
        <v>1</v>
      </c>
      <c r="B5" s="106" t="s">
        <v>122</v>
      </c>
      <c r="C5" s="107" t="s">
        <v>123</v>
      </c>
      <c r="D5" s="108">
        <v>26459.91</v>
      </c>
    </row>
    <row r="6" customFormat="1" ht="40" customHeight="1" spans="1:4">
      <c r="A6" s="37">
        <v>2</v>
      </c>
      <c r="B6" s="106" t="s">
        <v>122</v>
      </c>
      <c r="C6" s="42" t="s">
        <v>124</v>
      </c>
      <c r="D6" s="108">
        <v>52000</v>
      </c>
    </row>
    <row r="7" customFormat="1" ht="40" customHeight="1" spans="1:4">
      <c r="A7" s="37">
        <v>3</v>
      </c>
      <c r="B7" s="106" t="s">
        <v>122</v>
      </c>
      <c r="C7" s="109" t="s">
        <v>125</v>
      </c>
      <c r="D7" s="108">
        <v>3000000</v>
      </c>
    </row>
    <row r="8" customFormat="1" ht="40" customHeight="1" spans="1:4">
      <c r="A8" s="37">
        <v>4</v>
      </c>
      <c r="B8" s="106" t="s">
        <v>122</v>
      </c>
      <c r="C8" s="42" t="s">
        <v>126</v>
      </c>
      <c r="D8" s="108">
        <v>3360000</v>
      </c>
    </row>
    <row r="9" customFormat="1" ht="40" customHeight="1" spans="1:4">
      <c r="A9" s="37">
        <v>5</v>
      </c>
      <c r="B9" s="106" t="s">
        <v>127</v>
      </c>
      <c r="C9" s="109" t="s">
        <v>128</v>
      </c>
      <c r="D9" s="108">
        <v>40087</v>
      </c>
    </row>
    <row r="10" customFormat="1" ht="40" customHeight="1" spans="1:4">
      <c r="A10" s="37">
        <v>6</v>
      </c>
      <c r="B10" s="106" t="s">
        <v>127</v>
      </c>
      <c r="C10" s="109" t="s">
        <v>129</v>
      </c>
      <c r="D10" s="108">
        <v>50000</v>
      </c>
    </row>
    <row r="11" customFormat="1" ht="40" customHeight="1" spans="1:4">
      <c r="A11" s="37">
        <v>7</v>
      </c>
      <c r="B11" s="106" t="s">
        <v>127</v>
      </c>
      <c r="C11" s="109" t="s">
        <v>130</v>
      </c>
      <c r="D11" s="108">
        <v>63780</v>
      </c>
    </row>
    <row r="12" customFormat="1" ht="40" customHeight="1" spans="1:4">
      <c r="A12" s="37">
        <v>8</v>
      </c>
      <c r="B12" s="106" t="s">
        <v>127</v>
      </c>
      <c r="C12" s="109" t="s">
        <v>131</v>
      </c>
      <c r="D12" s="108">
        <v>641065</v>
      </c>
    </row>
    <row r="13" customFormat="1" ht="40" customHeight="1" spans="1:4">
      <c r="A13" s="37">
        <v>9</v>
      </c>
      <c r="B13" s="106" t="s">
        <v>127</v>
      </c>
      <c r="C13" s="109" t="s">
        <v>132</v>
      </c>
      <c r="D13" s="108">
        <v>2000000</v>
      </c>
    </row>
    <row r="14" customFormat="1" ht="40" customHeight="1" spans="1:4">
      <c r="A14" s="37">
        <v>10</v>
      </c>
      <c r="B14" s="106" t="s">
        <v>133</v>
      </c>
      <c r="C14" s="109" t="s">
        <v>134</v>
      </c>
      <c r="D14" s="108">
        <v>59512.4</v>
      </c>
    </row>
    <row r="15" customFormat="1" ht="40" customHeight="1" spans="1:4">
      <c r="A15" s="37">
        <v>11</v>
      </c>
      <c r="B15" s="106" t="s">
        <v>133</v>
      </c>
      <c r="C15" s="110" t="s">
        <v>135</v>
      </c>
      <c r="D15" s="108">
        <v>477095.69</v>
      </c>
    </row>
    <row r="16" customFormat="1" ht="40" customHeight="1" spans="1:4">
      <c r="A16" s="37">
        <v>12</v>
      </c>
      <c r="B16" s="106" t="s">
        <v>136</v>
      </c>
      <c r="C16" s="110" t="s">
        <v>137</v>
      </c>
      <c r="D16" s="108">
        <v>1000000</v>
      </c>
    </row>
    <row r="17" customFormat="1" ht="40" customHeight="1" spans="1:4">
      <c r="A17" s="37">
        <v>13</v>
      </c>
      <c r="B17" s="106" t="s">
        <v>138</v>
      </c>
      <c r="C17" s="110" t="s">
        <v>139</v>
      </c>
      <c r="D17" s="108">
        <v>1000000</v>
      </c>
    </row>
    <row r="18" customFormat="1" ht="40" customHeight="1" spans="1:4">
      <c r="A18" s="111" t="s">
        <v>140</v>
      </c>
      <c r="B18" s="111"/>
      <c r="C18" s="111"/>
      <c r="D18" s="112">
        <f>SUM(D5:D17)</f>
        <v>11770000</v>
      </c>
    </row>
  </sheetData>
  <mergeCells count="2">
    <mergeCell ref="A2:D2"/>
    <mergeCell ref="A18:C18"/>
  </mergeCells>
  <pageMargins left="0.751388888888889" right="0.751388888888889" top="1" bottom="1" header="0.5" footer="0.5"/>
  <pageSetup paperSize="9" scale="90" fitToHeight="0" orientation="portrait"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44"/>
  <sheetViews>
    <sheetView workbookViewId="0">
      <selection activeCell="K28" sqref="K28"/>
    </sheetView>
  </sheetViews>
  <sheetFormatPr defaultColWidth="9.05" defaultRowHeight="12"/>
  <cols>
    <col min="1" max="1" width="31.7833333333333" style="31" customWidth="1"/>
    <col min="2" max="3" width="10.1333333333333" style="66" customWidth="1"/>
    <col min="4" max="4" width="10.1333333333333" style="66" hidden="1" customWidth="1"/>
    <col min="5" max="5" width="10.1333333333333" style="66" customWidth="1"/>
    <col min="6" max="6" width="35.3" style="31" customWidth="1"/>
    <col min="7" max="8" width="10.1333333333333" style="67" customWidth="1"/>
    <col min="9" max="9" width="10.1333333333333" style="67" hidden="1" customWidth="1"/>
    <col min="10" max="10" width="10.1333333333333" style="66" customWidth="1"/>
    <col min="11" max="11" width="9.38333333333333" style="31" customWidth="1"/>
    <col min="12" max="12" width="9.13333333333333" style="31" customWidth="1"/>
    <col min="13" max="13" width="9.44166666666667" style="31" customWidth="1"/>
    <col min="14" max="14" width="11.75" style="66" customWidth="1"/>
    <col min="15" max="15" width="10.1166666666667" style="31" customWidth="1"/>
    <col min="16" max="16" width="9.05" style="31" customWidth="1"/>
    <col min="17" max="17" width="9.44166666666667" style="31" customWidth="1"/>
    <col min="18" max="18" width="11.75" style="66" customWidth="1"/>
    <col min="19" max="21" width="9.05" style="31" customWidth="1"/>
    <col min="22" max="22" width="10.375" style="31" customWidth="1"/>
    <col min="23" max="16384" width="9.05" style="31"/>
  </cols>
  <sheetData>
    <row r="1" spans="1:1">
      <c r="A1" s="31" t="s">
        <v>141</v>
      </c>
    </row>
    <row r="2" s="31" customFormat="1" ht="31.95" customHeight="1" spans="1:18">
      <c r="A2" s="68" t="s">
        <v>142</v>
      </c>
      <c r="B2" s="69"/>
      <c r="C2" s="69"/>
      <c r="D2" s="69"/>
      <c r="E2" s="69"/>
      <c r="F2" s="68"/>
      <c r="G2" s="70"/>
      <c r="H2" s="70"/>
      <c r="I2" s="70"/>
      <c r="J2" s="69"/>
      <c r="N2" s="66"/>
      <c r="R2" s="66"/>
    </row>
    <row r="3" s="31" customFormat="1" ht="15" customHeight="1" spans="1:18">
      <c r="A3" s="71"/>
      <c r="B3" s="66"/>
      <c r="C3" s="66"/>
      <c r="D3" s="66"/>
      <c r="E3" s="66"/>
      <c r="G3" s="67"/>
      <c r="H3" s="67"/>
      <c r="I3" s="67"/>
      <c r="J3" s="90" t="s">
        <v>2</v>
      </c>
      <c r="N3" s="69"/>
      <c r="R3" s="69"/>
    </row>
    <row r="4" s="31" customFormat="1" ht="28" customHeight="1" spans="1:22">
      <c r="A4" s="72" t="s">
        <v>143</v>
      </c>
      <c r="B4" s="73"/>
      <c r="C4" s="73"/>
      <c r="D4" s="73"/>
      <c r="E4" s="73"/>
      <c r="F4" s="72" t="s">
        <v>144</v>
      </c>
      <c r="G4" s="74"/>
      <c r="H4" s="74"/>
      <c r="I4" s="74"/>
      <c r="J4" s="73"/>
      <c r="K4" s="72" t="s">
        <v>145</v>
      </c>
      <c r="L4" s="74"/>
      <c r="M4" s="74"/>
      <c r="N4" s="74"/>
      <c r="O4" s="73"/>
      <c r="P4" s="72" t="s">
        <v>146</v>
      </c>
      <c r="Q4" s="74"/>
      <c r="R4" s="74"/>
      <c r="S4" s="74"/>
      <c r="U4" s="97" t="s">
        <v>147</v>
      </c>
      <c r="V4" s="97"/>
    </row>
    <row r="5" s="31" customFormat="1" ht="31" customHeight="1" spans="1:22">
      <c r="A5" s="75" t="s">
        <v>148</v>
      </c>
      <c r="B5" s="76" t="s">
        <v>149</v>
      </c>
      <c r="C5" s="76" t="s">
        <v>150</v>
      </c>
      <c r="D5" s="76" t="s">
        <v>7</v>
      </c>
      <c r="E5" s="76" t="s">
        <v>151</v>
      </c>
      <c r="F5" s="75" t="s">
        <v>148</v>
      </c>
      <c r="G5" s="76" t="s">
        <v>149</v>
      </c>
      <c r="H5" s="76" t="s">
        <v>150</v>
      </c>
      <c r="I5" s="76" t="s">
        <v>7</v>
      </c>
      <c r="J5" s="76" t="s">
        <v>151</v>
      </c>
      <c r="K5" s="91" t="s">
        <v>152</v>
      </c>
      <c r="L5" s="91" t="s">
        <v>153</v>
      </c>
      <c r="M5" s="84" t="s">
        <v>154</v>
      </c>
      <c r="N5" s="84" t="s">
        <v>155</v>
      </c>
      <c r="O5" s="91" t="s">
        <v>140</v>
      </c>
      <c r="P5" s="84" t="s">
        <v>156</v>
      </c>
      <c r="Q5" s="84" t="s">
        <v>154</v>
      </c>
      <c r="R5" s="84" t="s">
        <v>155</v>
      </c>
      <c r="S5" s="84" t="s">
        <v>140</v>
      </c>
      <c r="U5" s="98" t="s">
        <v>156</v>
      </c>
      <c r="V5" s="98" t="s">
        <v>157</v>
      </c>
    </row>
    <row r="6" s="31" customFormat="1" ht="23" customHeight="1" spans="1:21">
      <c r="A6" s="77" t="s">
        <v>158</v>
      </c>
      <c r="B6" s="78"/>
      <c r="C6" s="78"/>
      <c r="D6" s="78"/>
      <c r="E6" s="79"/>
      <c r="F6" s="77" t="s">
        <v>159</v>
      </c>
      <c r="G6" s="79">
        <f>SUM(G7:G8)</f>
        <v>2</v>
      </c>
      <c r="H6" s="79">
        <f t="shared" ref="G6:O6" si="0">SUM(H7:H8)</f>
        <v>2</v>
      </c>
      <c r="I6" s="79">
        <f t="shared" si="0"/>
        <v>2</v>
      </c>
      <c r="J6" s="79">
        <f t="shared" si="0"/>
        <v>4</v>
      </c>
      <c r="K6" s="79">
        <f t="shared" si="0"/>
        <v>0</v>
      </c>
      <c r="L6" s="79">
        <f t="shared" si="0"/>
        <v>0</v>
      </c>
      <c r="M6" s="79">
        <f t="shared" si="0"/>
        <v>2</v>
      </c>
      <c r="N6" s="79">
        <f t="shared" si="0"/>
        <v>2</v>
      </c>
      <c r="O6" s="79">
        <f t="shared" si="0"/>
        <v>4</v>
      </c>
      <c r="P6" s="79">
        <f t="shared" ref="P6:U6" si="1">SUM(P7:P8)</f>
        <v>0</v>
      </c>
      <c r="Q6" s="79">
        <f t="shared" si="1"/>
        <v>2</v>
      </c>
      <c r="R6" s="79">
        <f t="shared" si="1"/>
        <v>2</v>
      </c>
      <c r="S6" s="79">
        <f>SUM(P6:R6)</f>
        <v>4</v>
      </c>
      <c r="U6" s="99">
        <f t="shared" si="1"/>
        <v>0</v>
      </c>
    </row>
    <row r="7" s="31" customFormat="1" ht="23" customHeight="1" spans="1:21">
      <c r="A7" s="77" t="s">
        <v>160</v>
      </c>
      <c r="B7" s="78"/>
      <c r="C7" s="78"/>
      <c r="D7" s="78"/>
      <c r="E7" s="79"/>
      <c r="F7" s="77" t="s">
        <v>161</v>
      </c>
      <c r="G7" s="79">
        <v>2</v>
      </c>
      <c r="H7" s="79">
        <f>J7-G7</f>
        <v>0</v>
      </c>
      <c r="I7" s="79">
        <v>0</v>
      </c>
      <c r="J7" s="79">
        <f>SUM(P7:R7)</f>
        <v>2</v>
      </c>
      <c r="K7" s="84"/>
      <c r="L7" s="84">
        <v>0</v>
      </c>
      <c r="M7" s="84">
        <v>2</v>
      </c>
      <c r="N7" s="84"/>
      <c r="O7" s="79">
        <f>SUM(K7:N7)</f>
        <v>2</v>
      </c>
      <c r="P7" s="79">
        <v>0</v>
      </c>
      <c r="Q7" s="84">
        <v>2</v>
      </c>
      <c r="R7" s="84"/>
      <c r="S7" s="79">
        <f t="shared" ref="S7:S25" si="2">SUM(P7:R7)</f>
        <v>2</v>
      </c>
      <c r="U7" s="100">
        <v>0</v>
      </c>
    </row>
    <row r="8" s="31" customFormat="1" ht="23" customHeight="1" spans="1:21">
      <c r="A8" s="77" t="s">
        <v>162</v>
      </c>
      <c r="B8" s="78"/>
      <c r="C8" s="78"/>
      <c r="D8" s="78"/>
      <c r="E8" s="79"/>
      <c r="F8" s="77" t="s">
        <v>163</v>
      </c>
      <c r="G8" s="79">
        <v>0</v>
      </c>
      <c r="H8" s="79">
        <f t="shared" ref="H7:H26" si="3">J8-G8</f>
        <v>2</v>
      </c>
      <c r="I8" s="79">
        <v>2</v>
      </c>
      <c r="J8" s="79">
        <f>SUM(P8:R8)</f>
        <v>2</v>
      </c>
      <c r="K8" s="84"/>
      <c r="L8" s="84"/>
      <c r="M8" s="84"/>
      <c r="N8" s="84">
        <v>2</v>
      </c>
      <c r="O8" s="79">
        <f t="shared" ref="O7:O14" si="4">SUM(K8:N8)</f>
        <v>2</v>
      </c>
      <c r="P8" s="79"/>
      <c r="Q8" s="84"/>
      <c r="R8" s="84">
        <v>2</v>
      </c>
      <c r="S8" s="79">
        <f t="shared" si="2"/>
        <v>2</v>
      </c>
      <c r="U8" s="100"/>
    </row>
    <row r="9" s="31" customFormat="1" ht="23" customHeight="1" spans="1:21">
      <c r="A9" s="77" t="s">
        <v>164</v>
      </c>
      <c r="B9" s="78"/>
      <c r="C9" s="78"/>
      <c r="D9" s="78"/>
      <c r="E9" s="79"/>
      <c r="F9" s="77" t="s">
        <v>165</v>
      </c>
      <c r="G9" s="79">
        <f>SUM(G10:G14)</f>
        <v>11991</v>
      </c>
      <c r="H9" s="79">
        <f>SUM(H10:H14)</f>
        <v>-5571</v>
      </c>
      <c r="I9" s="79">
        <f t="shared" ref="G9:S9" si="5">SUM(I10:I14)</f>
        <v>12881</v>
      </c>
      <c r="J9" s="79">
        <f t="shared" si="5"/>
        <v>6420</v>
      </c>
      <c r="K9" s="79">
        <f t="shared" si="5"/>
        <v>11998</v>
      </c>
      <c r="L9" s="79">
        <f t="shared" si="5"/>
        <v>557</v>
      </c>
      <c r="M9" s="79">
        <f t="shared" si="5"/>
        <v>1600</v>
      </c>
      <c r="N9" s="79">
        <f t="shared" si="5"/>
        <v>2330</v>
      </c>
      <c r="O9" s="79">
        <f t="shared" si="5"/>
        <v>16485</v>
      </c>
      <c r="P9" s="79">
        <f t="shared" ref="P9:U9" si="6">SUM(P10:P14)</f>
        <v>2490</v>
      </c>
      <c r="Q9" s="79">
        <f t="shared" si="6"/>
        <v>1600</v>
      </c>
      <c r="R9" s="79">
        <f t="shared" si="6"/>
        <v>2330</v>
      </c>
      <c r="S9" s="79">
        <f t="shared" si="2"/>
        <v>6420</v>
      </c>
      <c r="U9" s="100">
        <f t="shared" si="6"/>
        <v>2210</v>
      </c>
    </row>
    <row r="10" s="31" customFormat="1" ht="23" customHeight="1" spans="1:21">
      <c r="A10" s="77" t="s">
        <v>166</v>
      </c>
      <c r="B10" s="78">
        <f>22646+1900</f>
        <v>24546</v>
      </c>
      <c r="C10" s="78">
        <f>E10-B10</f>
        <v>-17151</v>
      </c>
      <c r="D10" s="78">
        <v>7395</v>
      </c>
      <c r="E10" s="79">
        <v>7395</v>
      </c>
      <c r="F10" s="80" t="s">
        <v>167</v>
      </c>
      <c r="G10" s="79">
        <v>7387</v>
      </c>
      <c r="H10" s="79">
        <f t="shared" si="3"/>
        <v>-6907</v>
      </c>
      <c r="I10" s="79">
        <v>7227</v>
      </c>
      <c r="J10" s="79">
        <f t="shared" ref="J10:J14" si="7">SUM(P10:R10)</f>
        <v>480</v>
      </c>
      <c r="K10" s="84">
        <f>7395+2104</f>
        <v>9499</v>
      </c>
      <c r="L10" s="84">
        <v>118</v>
      </c>
      <c r="M10" s="84"/>
      <c r="N10" s="84"/>
      <c r="O10" s="79">
        <f t="shared" si="4"/>
        <v>9617</v>
      </c>
      <c r="P10" s="79">
        <f>55+425</f>
        <v>480</v>
      </c>
      <c r="Q10" s="84"/>
      <c r="R10" s="84"/>
      <c r="S10" s="79">
        <f t="shared" si="2"/>
        <v>480</v>
      </c>
      <c r="U10" s="100">
        <v>200</v>
      </c>
    </row>
    <row r="11" s="31" customFormat="1" ht="23" customHeight="1" spans="1:21">
      <c r="A11" s="77" t="s">
        <v>168</v>
      </c>
      <c r="B11" s="78"/>
      <c r="C11" s="78"/>
      <c r="D11" s="78"/>
      <c r="E11" s="79"/>
      <c r="F11" s="81" t="s">
        <v>169</v>
      </c>
      <c r="G11" s="79">
        <v>2558</v>
      </c>
      <c r="H11" s="79">
        <f t="shared" si="3"/>
        <v>-1022</v>
      </c>
      <c r="I11" s="79">
        <v>1736</v>
      </c>
      <c r="J11" s="79">
        <f t="shared" si="7"/>
        <v>1536</v>
      </c>
      <c r="K11" s="84">
        <v>2097</v>
      </c>
      <c r="L11" s="84">
        <v>367</v>
      </c>
      <c r="M11" s="84"/>
      <c r="N11" s="84"/>
      <c r="O11" s="79">
        <f t="shared" si="4"/>
        <v>2464</v>
      </c>
      <c r="P11" s="79">
        <v>1536</v>
      </c>
      <c r="Q11" s="84"/>
      <c r="R11" s="84"/>
      <c r="S11" s="79">
        <f t="shared" si="2"/>
        <v>1536</v>
      </c>
      <c r="U11" s="100">
        <v>1536</v>
      </c>
    </row>
    <row r="12" s="31" customFormat="1" ht="23" customHeight="1" spans="1:21">
      <c r="A12" s="77" t="s">
        <v>170</v>
      </c>
      <c r="B12" s="78">
        <v>35</v>
      </c>
      <c r="C12" s="78">
        <f t="shared" ref="C10:C13" si="8">E12-B12</f>
        <v>292</v>
      </c>
      <c r="D12" s="78">
        <v>301</v>
      </c>
      <c r="E12" s="79">
        <v>327</v>
      </c>
      <c r="F12" s="81" t="s">
        <v>171</v>
      </c>
      <c r="G12" s="79">
        <v>446</v>
      </c>
      <c r="H12" s="79">
        <f t="shared" si="3"/>
        <v>28</v>
      </c>
      <c r="I12" s="79">
        <v>583</v>
      </c>
      <c r="J12" s="79">
        <f t="shared" si="7"/>
        <v>474</v>
      </c>
      <c r="K12" s="84">
        <v>402</v>
      </c>
      <c r="L12" s="84">
        <v>72</v>
      </c>
      <c r="M12" s="84"/>
      <c r="N12" s="84"/>
      <c r="O12" s="79">
        <f t="shared" si="4"/>
        <v>474</v>
      </c>
      <c r="P12" s="79">
        <v>474</v>
      </c>
      <c r="Q12" s="84"/>
      <c r="R12" s="84"/>
      <c r="S12" s="79">
        <f t="shared" si="2"/>
        <v>474</v>
      </c>
      <c r="U12" s="100">
        <v>474</v>
      </c>
    </row>
    <row r="13" s="31" customFormat="1" ht="23" customHeight="1" spans="1:21">
      <c r="A13" s="77" t="s">
        <v>172</v>
      </c>
      <c r="B13" s="78">
        <v>2191</v>
      </c>
      <c r="C13" s="78">
        <f t="shared" si="8"/>
        <v>-94</v>
      </c>
      <c r="D13" s="78">
        <v>1097</v>
      </c>
      <c r="E13" s="79">
        <v>2097</v>
      </c>
      <c r="F13" s="81" t="s">
        <v>173</v>
      </c>
      <c r="G13" s="79">
        <v>0</v>
      </c>
      <c r="H13" s="79">
        <f t="shared" si="3"/>
        <v>1130</v>
      </c>
      <c r="I13" s="79">
        <v>1130</v>
      </c>
      <c r="J13" s="79">
        <f t="shared" si="7"/>
        <v>1130</v>
      </c>
      <c r="K13" s="84"/>
      <c r="L13" s="84">
        <v>0</v>
      </c>
      <c r="M13" s="84"/>
      <c r="N13" s="84">
        <v>1130</v>
      </c>
      <c r="O13" s="79">
        <f t="shared" si="4"/>
        <v>1130</v>
      </c>
      <c r="P13" s="79"/>
      <c r="Q13" s="84"/>
      <c r="R13" s="84">
        <v>1130</v>
      </c>
      <c r="S13" s="79">
        <f t="shared" si="2"/>
        <v>1130</v>
      </c>
      <c r="U13" s="100"/>
    </row>
    <row r="14" s="31" customFormat="1" ht="23" customHeight="1" spans="1:21">
      <c r="A14" s="77" t="s">
        <v>174</v>
      </c>
      <c r="B14" s="78"/>
      <c r="C14" s="78"/>
      <c r="D14" s="78"/>
      <c r="E14" s="79"/>
      <c r="F14" s="81" t="s">
        <v>175</v>
      </c>
      <c r="G14" s="79">
        <v>1600</v>
      </c>
      <c r="H14" s="79">
        <f t="shared" si="3"/>
        <v>1200</v>
      </c>
      <c r="I14" s="79">
        <v>2205</v>
      </c>
      <c r="J14" s="79">
        <f t="shared" si="7"/>
        <v>2800</v>
      </c>
      <c r="K14" s="84"/>
      <c r="L14" s="84"/>
      <c r="M14" s="84">
        <v>1600</v>
      </c>
      <c r="N14" s="84">
        <v>1200</v>
      </c>
      <c r="O14" s="79">
        <f t="shared" si="4"/>
        <v>2800</v>
      </c>
      <c r="P14" s="79"/>
      <c r="Q14" s="84">
        <v>1600</v>
      </c>
      <c r="R14" s="84">
        <v>1200</v>
      </c>
      <c r="S14" s="79">
        <f t="shared" si="2"/>
        <v>2800</v>
      </c>
      <c r="U14" s="100"/>
    </row>
    <row r="15" s="31" customFormat="1" ht="23" customHeight="1" spans="1:21">
      <c r="A15" s="77" t="s">
        <v>176</v>
      </c>
      <c r="B15" s="78"/>
      <c r="C15" s="78"/>
      <c r="D15" s="78"/>
      <c r="E15" s="79"/>
      <c r="F15" s="82" t="s">
        <v>177</v>
      </c>
      <c r="G15" s="79">
        <f>SUM(G16:G18)</f>
        <v>629</v>
      </c>
      <c r="H15" s="79">
        <f t="shared" si="3"/>
        <v>33</v>
      </c>
      <c r="I15" s="79">
        <f t="shared" ref="H15:O15" si="9">SUM(I16:I18)</f>
        <v>213</v>
      </c>
      <c r="J15" s="79">
        <f t="shared" si="9"/>
        <v>662</v>
      </c>
      <c r="K15" s="79">
        <f t="shared" si="9"/>
        <v>0</v>
      </c>
      <c r="L15" s="79">
        <f t="shared" si="9"/>
        <v>0</v>
      </c>
      <c r="M15" s="79">
        <f t="shared" si="9"/>
        <v>383</v>
      </c>
      <c r="N15" s="79">
        <f t="shared" si="9"/>
        <v>279</v>
      </c>
      <c r="O15" s="79">
        <f t="shared" si="9"/>
        <v>662</v>
      </c>
      <c r="P15" s="79">
        <f t="shared" ref="P15:U15" si="10">SUM(P16:P18)</f>
        <v>0</v>
      </c>
      <c r="Q15" s="79">
        <f t="shared" si="10"/>
        <v>383</v>
      </c>
      <c r="R15" s="79">
        <f t="shared" si="10"/>
        <v>279</v>
      </c>
      <c r="S15" s="79">
        <f t="shared" si="2"/>
        <v>662</v>
      </c>
      <c r="U15" s="100">
        <f t="shared" si="10"/>
        <v>0</v>
      </c>
    </row>
    <row r="16" s="31" customFormat="1" ht="23" customHeight="1" spans="1:21">
      <c r="A16" s="77" t="s">
        <v>178</v>
      </c>
      <c r="B16" s="78">
        <v>374</v>
      </c>
      <c r="C16" s="78">
        <f>E16-B16</f>
        <v>28</v>
      </c>
      <c r="D16" s="78">
        <v>87</v>
      </c>
      <c r="E16" s="79">
        <v>402</v>
      </c>
      <c r="F16" s="77" t="s">
        <v>179</v>
      </c>
      <c r="G16" s="79">
        <v>4</v>
      </c>
      <c r="H16" s="79">
        <f t="shared" si="3"/>
        <v>0</v>
      </c>
      <c r="I16" s="79">
        <v>0</v>
      </c>
      <c r="J16" s="79">
        <f t="shared" ref="J16:J19" si="11">SUM(P16:R16)</f>
        <v>4</v>
      </c>
      <c r="K16" s="84"/>
      <c r="L16" s="84"/>
      <c r="M16" s="84"/>
      <c r="N16" s="84">
        <v>4</v>
      </c>
      <c r="O16" s="79">
        <f t="shared" ref="O16:O19" si="12">SUM(K16:N16)</f>
        <v>4</v>
      </c>
      <c r="P16" s="79"/>
      <c r="Q16" s="84"/>
      <c r="R16" s="84">
        <v>4</v>
      </c>
      <c r="S16" s="79">
        <f t="shared" si="2"/>
        <v>4</v>
      </c>
      <c r="U16" s="100"/>
    </row>
    <row r="17" s="31" customFormat="1" ht="23" customHeight="1" spans="1:21">
      <c r="A17" s="80" t="s">
        <v>180</v>
      </c>
      <c r="B17" s="83"/>
      <c r="C17" s="83"/>
      <c r="D17" s="83"/>
      <c r="E17" s="79"/>
      <c r="F17" s="77" t="s">
        <v>181</v>
      </c>
      <c r="G17" s="79">
        <v>487</v>
      </c>
      <c r="H17" s="79">
        <f t="shared" si="3"/>
        <v>33</v>
      </c>
      <c r="I17" s="79">
        <v>118</v>
      </c>
      <c r="J17" s="79">
        <f t="shared" si="11"/>
        <v>520</v>
      </c>
      <c r="K17" s="84"/>
      <c r="L17" s="84">
        <v>0</v>
      </c>
      <c r="M17" s="84">
        <v>364</v>
      </c>
      <c r="N17" s="84">
        <v>156</v>
      </c>
      <c r="O17" s="79">
        <f t="shared" si="12"/>
        <v>520</v>
      </c>
      <c r="P17" s="79"/>
      <c r="Q17" s="84">
        <v>364</v>
      </c>
      <c r="R17" s="84">
        <v>156</v>
      </c>
      <c r="S17" s="79">
        <f t="shared" si="2"/>
        <v>520</v>
      </c>
      <c r="U17" s="100"/>
    </row>
    <row r="18" s="31" customFormat="1" ht="23" customHeight="1" spans="1:21">
      <c r="A18" s="77" t="s">
        <v>182</v>
      </c>
      <c r="B18" s="79">
        <v>0</v>
      </c>
      <c r="C18" s="78">
        <f>E18-B18</f>
        <v>2529</v>
      </c>
      <c r="D18" s="79">
        <v>400</v>
      </c>
      <c r="E18" s="79">
        <f>2104+425</f>
        <v>2529</v>
      </c>
      <c r="F18" s="80" t="s">
        <v>183</v>
      </c>
      <c r="G18" s="79">
        <v>138</v>
      </c>
      <c r="H18" s="79">
        <f t="shared" si="3"/>
        <v>0</v>
      </c>
      <c r="I18" s="79">
        <v>95</v>
      </c>
      <c r="J18" s="79">
        <f t="shared" si="11"/>
        <v>138</v>
      </c>
      <c r="K18" s="84"/>
      <c r="L18" s="84">
        <v>0</v>
      </c>
      <c r="M18" s="84">
        <v>19</v>
      </c>
      <c r="N18" s="84">
        <v>119</v>
      </c>
      <c r="O18" s="79">
        <f t="shared" si="12"/>
        <v>138</v>
      </c>
      <c r="P18" s="79"/>
      <c r="Q18" s="84">
        <v>19</v>
      </c>
      <c r="R18" s="84">
        <v>119</v>
      </c>
      <c r="S18" s="79">
        <f t="shared" si="2"/>
        <v>138</v>
      </c>
      <c r="U18" s="100"/>
    </row>
    <row r="19" s="31" customFormat="1" ht="23" customHeight="1" spans="1:21">
      <c r="A19" s="84"/>
      <c r="B19" s="84"/>
      <c r="C19" s="84"/>
      <c r="D19" s="84"/>
      <c r="E19" s="85"/>
      <c r="F19" s="80" t="s">
        <v>184</v>
      </c>
      <c r="G19" s="79">
        <v>0</v>
      </c>
      <c r="H19" s="79">
        <f t="shared" si="3"/>
        <v>60</v>
      </c>
      <c r="I19" s="79"/>
      <c r="J19" s="79">
        <f t="shared" si="11"/>
        <v>60</v>
      </c>
      <c r="K19" s="84"/>
      <c r="L19" s="84"/>
      <c r="M19" s="84"/>
      <c r="N19" s="84">
        <v>60</v>
      </c>
      <c r="O19" s="79">
        <f t="shared" si="12"/>
        <v>60</v>
      </c>
      <c r="P19" s="79"/>
      <c r="Q19" s="84"/>
      <c r="R19" s="84">
        <v>60</v>
      </c>
      <c r="S19" s="79">
        <f t="shared" si="2"/>
        <v>60</v>
      </c>
      <c r="U19" s="100"/>
    </row>
    <row r="20" s="31" customFormat="1" ht="23" customHeight="1" spans="1:21">
      <c r="A20" s="86"/>
      <c r="B20" s="78"/>
      <c r="C20" s="78"/>
      <c r="D20" s="78"/>
      <c r="E20" s="79"/>
      <c r="F20" s="81" t="s">
        <v>185</v>
      </c>
      <c r="G20" s="79">
        <f>SUM(G21:G23)</f>
        <v>21704</v>
      </c>
      <c r="H20" s="79">
        <f t="shared" si="3"/>
        <v>44146</v>
      </c>
      <c r="I20" s="79">
        <f t="shared" ref="G20:O20" si="13">SUM(I21:I23)</f>
        <v>61536</v>
      </c>
      <c r="J20" s="79">
        <f t="shared" si="13"/>
        <v>65850</v>
      </c>
      <c r="K20" s="79">
        <f t="shared" si="13"/>
        <v>327</v>
      </c>
      <c r="L20" s="79">
        <f t="shared" si="13"/>
        <v>58</v>
      </c>
      <c r="M20" s="79">
        <f t="shared" si="13"/>
        <v>10694</v>
      </c>
      <c r="N20" s="79">
        <f t="shared" si="13"/>
        <v>54918</v>
      </c>
      <c r="O20" s="79">
        <f t="shared" si="13"/>
        <v>65997</v>
      </c>
      <c r="P20" s="79">
        <f t="shared" ref="P20:U20" si="14">SUM(P21:P23)</f>
        <v>238</v>
      </c>
      <c r="Q20" s="79">
        <f t="shared" si="14"/>
        <v>10694</v>
      </c>
      <c r="R20" s="79">
        <f t="shared" si="14"/>
        <v>54918</v>
      </c>
      <c r="S20" s="79">
        <f t="shared" si="2"/>
        <v>65850</v>
      </c>
      <c r="U20" s="100">
        <f t="shared" si="14"/>
        <v>93</v>
      </c>
    </row>
    <row r="21" s="31" customFormat="1" ht="26" customHeight="1" spans="1:21">
      <c r="A21" s="84"/>
      <c r="B21" s="83"/>
      <c r="C21" s="83"/>
      <c r="D21" s="83"/>
      <c r="E21" s="79"/>
      <c r="F21" s="81" t="s">
        <v>186</v>
      </c>
      <c r="G21" s="79">
        <v>19478</v>
      </c>
      <c r="H21" s="79">
        <f t="shared" si="3"/>
        <v>15305</v>
      </c>
      <c r="I21" s="79">
        <v>32842</v>
      </c>
      <c r="J21" s="79">
        <f t="shared" ref="J21:J24" si="15">SUM(P21:R21)</f>
        <v>34783</v>
      </c>
      <c r="K21" s="84"/>
      <c r="L21" s="84">
        <v>0</v>
      </c>
      <c r="M21" s="84">
        <v>8578</v>
      </c>
      <c r="N21" s="84">
        <v>26205</v>
      </c>
      <c r="O21" s="79">
        <f t="shared" ref="O21:O26" si="16">SUM(K21:N21)</f>
        <v>34783</v>
      </c>
      <c r="P21" s="79"/>
      <c r="Q21" s="84">
        <v>8578</v>
      </c>
      <c r="R21" s="84">
        <v>26205</v>
      </c>
      <c r="S21" s="79">
        <f t="shared" si="2"/>
        <v>34783</v>
      </c>
      <c r="U21" s="100"/>
    </row>
    <row r="22" s="31" customFormat="1" ht="23" customHeight="1" spans="1:21">
      <c r="A22" s="84"/>
      <c r="B22" s="83"/>
      <c r="C22" s="83"/>
      <c r="D22" s="83"/>
      <c r="E22" s="79"/>
      <c r="F22" s="81" t="s">
        <v>187</v>
      </c>
      <c r="G22" s="79">
        <v>0</v>
      </c>
      <c r="H22" s="79">
        <f t="shared" si="3"/>
        <v>28665</v>
      </c>
      <c r="I22" s="79">
        <v>28079</v>
      </c>
      <c r="J22" s="79">
        <f t="shared" si="15"/>
        <v>28665</v>
      </c>
      <c r="K22" s="84"/>
      <c r="L22" s="84"/>
      <c r="M22" s="84"/>
      <c r="N22" s="84">
        <f>28665</f>
        <v>28665</v>
      </c>
      <c r="O22" s="79">
        <f t="shared" si="16"/>
        <v>28665</v>
      </c>
      <c r="P22" s="79"/>
      <c r="Q22" s="84"/>
      <c r="R22" s="84">
        <f>28665</f>
        <v>28665</v>
      </c>
      <c r="S22" s="79">
        <f t="shared" si="2"/>
        <v>28665</v>
      </c>
      <c r="U22" s="100"/>
    </row>
    <row r="23" s="31" customFormat="1" ht="23" customHeight="1" spans="1:21">
      <c r="A23" s="84"/>
      <c r="B23" s="83"/>
      <c r="C23" s="83"/>
      <c r="D23" s="83"/>
      <c r="E23" s="79"/>
      <c r="F23" s="82" t="s">
        <v>188</v>
      </c>
      <c r="G23" s="79">
        <v>2226</v>
      </c>
      <c r="H23" s="79">
        <f t="shared" si="3"/>
        <v>176</v>
      </c>
      <c r="I23" s="79">
        <v>615</v>
      </c>
      <c r="J23" s="79">
        <f t="shared" si="15"/>
        <v>2402</v>
      </c>
      <c r="K23" s="84">
        <v>327</v>
      </c>
      <c r="L23" s="84">
        <v>58</v>
      </c>
      <c r="M23" s="84">
        <v>2116</v>
      </c>
      <c r="N23" s="84">
        <v>48</v>
      </c>
      <c r="O23" s="79">
        <f t="shared" si="16"/>
        <v>2549</v>
      </c>
      <c r="P23" s="79">
        <v>238</v>
      </c>
      <c r="Q23" s="84">
        <v>2116</v>
      </c>
      <c r="R23" s="84">
        <v>48</v>
      </c>
      <c r="S23" s="79">
        <f t="shared" si="2"/>
        <v>2402</v>
      </c>
      <c r="U23" s="100">
        <v>93</v>
      </c>
    </row>
    <row r="24" s="31" customFormat="1" ht="23" customHeight="1" spans="1:21">
      <c r="A24" s="84"/>
      <c r="B24" s="83"/>
      <c r="C24" s="83"/>
      <c r="D24" s="83"/>
      <c r="E24" s="79"/>
      <c r="F24" s="82" t="s">
        <v>189</v>
      </c>
      <c r="G24" s="79">
        <v>15246</v>
      </c>
      <c r="H24" s="79">
        <f t="shared" si="3"/>
        <v>-4803</v>
      </c>
      <c r="I24" s="79">
        <v>12573</v>
      </c>
      <c r="J24" s="79">
        <f t="shared" si="15"/>
        <v>10443</v>
      </c>
      <c r="K24" s="84"/>
      <c r="L24" s="84"/>
      <c r="M24" s="84"/>
      <c r="N24" s="84"/>
      <c r="O24" s="79">
        <f t="shared" si="16"/>
        <v>0</v>
      </c>
      <c r="P24" s="79">
        <v>10443</v>
      </c>
      <c r="Q24" s="84"/>
      <c r="R24" s="84"/>
      <c r="S24" s="79">
        <f t="shared" si="2"/>
        <v>10443</v>
      </c>
      <c r="U24" s="100">
        <v>10443</v>
      </c>
    </row>
    <row r="25" s="31" customFormat="1" ht="23" customHeight="1" spans="1:21">
      <c r="A25" s="84"/>
      <c r="B25" s="83"/>
      <c r="C25" s="83"/>
      <c r="D25" s="83"/>
      <c r="E25" s="79"/>
      <c r="F25" s="82" t="s">
        <v>190</v>
      </c>
      <c r="G25" s="79">
        <v>100</v>
      </c>
      <c r="H25" s="79">
        <f t="shared" si="3"/>
        <v>-53</v>
      </c>
      <c r="I25" s="79">
        <v>46</v>
      </c>
      <c r="J25" s="79">
        <v>47</v>
      </c>
      <c r="K25" s="84"/>
      <c r="L25" s="84"/>
      <c r="M25" s="84"/>
      <c r="N25" s="84"/>
      <c r="O25" s="79">
        <f t="shared" si="16"/>
        <v>0</v>
      </c>
      <c r="P25" s="79">
        <v>47</v>
      </c>
      <c r="Q25" s="84"/>
      <c r="R25" s="84"/>
      <c r="S25" s="79">
        <f t="shared" si="2"/>
        <v>47</v>
      </c>
      <c r="U25" s="100">
        <v>47</v>
      </c>
    </row>
    <row r="26" s="31" customFormat="1" ht="23" customHeight="1" spans="1:22">
      <c r="A26" s="84"/>
      <c r="B26" s="83"/>
      <c r="C26" s="83"/>
      <c r="D26" s="83"/>
      <c r="E26" s="79"/>
      <c r="F26" s="87" t="s">
        <v>191</v>
      </c>
      <c r="G26" s="79">
        <v>0</v>
      </c>
      <c r="H26" s="79">
        <f t="shared" si="3"/>
        <v>1000</v>
      </c>
      <c r="I26" s="79"/>
      <c r="J26" s="79">
        <v>1000</v>
      </c>
      <c r="K26" s="84"/>
      <c r="L26" s="84"/>
      <c r="M26" s="84"/>
      <c r="N26" s="84">
        <v>1000</v>
      </c>
      <c r="O26" s="79">
        <f t="shared" si="16"/>
        <v>1000</v>
      </c>
      <c r="P26" s="79"/>
      <c r="Q26" s="84"/>
      <c r="R26" s="84">
        <v>1000</v>
      </c>
      <c r="S26" s="79">
        <f t="shared" ref="S26:S31" si="17">SUM(P26:R26)</f>
        <v>1000</v>
      </c>
      <c r="U26" s="100"/>
      <c r="V26" s="101">
        <v>1000</v>
      </c>
    </row>
    <row r="27" s="31" customFormat="1" ht="23" customHeight="1" spans="1:21">
      <c r="A27" s="86" t="s">
        <v>192</v>
      </c>
      <c r="B27" s="78">
        <f>SUM(B8,B9,B10,B12,B13,B16,B18)</f>
        <v>27146</v>
      </c>
      <c r="C27" s="78">
        <f>SUM(C8,C9,C10,C12,C13,C16,C18)</f>
        <v>-14396</v>
      </c>
      <c r="D27" s="78">
        <f>SUM(D8,D9,D10,D12,D13,D16,D18)</f>
        <v>9280</v>
      </c>
      <c r="E27" s="79">
        <f>SUM(E8,E9,E10,E12,E13,E16,E18)</f>
        <v>12750</v>
      </c>
      <c r="F27" s="86" t="s">
        <v>193</v>
      </c>
      <c r="G27" s="79">
        <f t="shared" ref="G27:O27" si="18">G6+G9+G15+G19+G20+G24+G25+G26</f>
        <v>49672</v>
      </c>
      <c r="H27" s="79">
        <f t="shared" si="18"/>
        <v>34814</v>
      </c>
      <c r="I27" s="79">
        <f t="shared" si="18"/>
        <v>87251</v>
      </c>
      <c r="J27" s="79">
        <f t="shared" si="18"/>
        <v>84486</v>
      </c>
      <c r="K27" s="92">
        <f t="shared" si="18"/>
        <v>12325</v>
      </c>
      <c r="L27" s="92">
        <f t="shared" si="18"/>
        <v>615</v>
      </c>
      <c r="M27" s="92">
        <f t="shared" si="18"/>
        <v>12679</v>
      </c>
      <c r="N27" s="92">
        <f t="shared" si="18"/>
        <v>58589</v>
      </c>
      <c r="O27" s="92">
        <f t="shared" si="18"/>
        <v>84208</v>
      </c>
      <c r="P27" s="92">
        <f t="shared" ref="P27:U27" si="19">P6+P9+P15+P19+P20+P24+P25+P26</f>
        <v>13218</v>
      </c>
      <c r="Q27" s="92">
        <f t="shared" si="19"/>
        <v>12679</v>
      </c>
      <c r="R27" s="92">
        <f t="shared" si="19"/>
        <v>58589</v>
      </c>
      <c r="S27" s="92">
        <f t="shared" si="17"/>
        <v>84486</v>
      </c>
      <c r="U27" s="102">
        <f t="shared" si="19"/>
        <v>12793</v>
      </c>
    </row>
    <row r="28" s="31" customFormat="1" ht="23" customHeight="1" spans="1:21">
      <c r="A28" s="88" t="s">
        <v>194</v>
      </c>
      <c r="B28" s="78">
        <f>SUM(B29:B32)</f>
        <v>24426</v>
      </c>
      <c r="C28" s="78">
        <f>C29+C30+C32</f>
        <v>47457</v>
      </c>
      <c r="D28" s="78">
        <f>D29+D30+D32</f>
        <v>14883</v>
      </c>
      <c r="E28" s="79">
        <f>E29+E30+E32</f>
        <v>71883</v>
      </c>
      <c r="F28" s="88" t="s">
        <v>195</v>
      </c>
      <c r="G28" s="79">
        <f t="shared" ref="G28:J28" si="20">SUM(G29:G32)</f>
        <v>1900</v>
      </c>
      <c r="H28" s="79">
        <f t="shared" si="20"/>
        <v>-1753</v>
      </c>
      <c r="I28" s="79">
        <f t="shared" si="20"/>
        <v>0</v>
      </c>
      <c r="J28" s="79">
        <f t="shared" si="20"/>
        <v>147</v>
      </c>
      <c r="K28" s="84"/>
      <c r="L28" s="84"/>
      <c r="M28" s="84"/>
      <c r="N28" s="93"/>
      <c r="O28" s="84"/>
      <c r="P28" s="79">
        <f>SUM(P29:P32)</f>
        <v>147</v>
      </c>
      <c r="Q28" s="84"/>
      <c r="R28" s="93"/>
      <c r="S28" s="79">
        <f t="shared" si="17"/>
        <v>147</v>
      </c>
      <c r="U28" s="100">
        <f>SUM(U29:U32)</f>
        <v>147</v>
      </c>
    </row>
    <row r="29" s="31" customFormat="1" ht="23" customHeight="1" spans="1:21">
      <c r="A29" s="84" t="s">
        <v>196</v>
      </c>
      <c r="B29" s="78">
        <v>263</v>
      </c>
      <c r="C29" s="78">
        <f t="shared" ref="C29:C32" si="21">E29-B29</f>
        <v>1326</v>
      </c>
      <c r="D29" s="78">
        <v>1589</v>
      </c>
      <c r="E29" s="79">
        <v>1589</v>
      </c>
      <c r="F29" s="77" t="s">
        <v>197</v>
      </c>
      <c r="G29" s="79"/>
      <c r="H29" s="79"/>
      <c r="I29" s="79"/>
      <c r="J29" s="79"/>
      <c r="K29" s="84"/>
      <c r="L29" s="84"/>
      <c r="M29" s="84"/>
      <c r="N29" s="93"/>
      <c r="O29" s="84"/>
      <c r="P29" s="84"/>
      <c r="Q29" s="84"/>
      <c r="R29" s="93"/>
      <c r="S29" s="84"/>
      <c r="U29" s="98"/>
    </row>
    <row r="30" s="31" customFormat="1" ht="23" customHeight="1" spans="1:21">
      <c r="A30" s="84" t="s">
        <v>198</v>
      </c>
      <c r="B30" s="78">
        <v>13263</v>
      </c>
      <c r="C30" s="78">
        <f t="shared" si="21"/>
        <v>31</v>
      </c>
      <c r="D30" s="78">
        <v>13294</v>
      </c>
      <c r="E30" s="79">
        <v>13294</v>
      </c>
      <c r="F30" s="77" t="s">
        <v>199</v>
      </c>
      <c r="G30" s="79">
        <v>1900</v>
      </c>
      <c r="H30" s="79">
        <f t="shared" ref="H30:H33" si="22">J30-G30</f>
        <v>-1900</v>
      </c>
      <c r="I30" s="79">
        <v>0</v>
      </c>
      <c r="J30" s="94">
        <v>0</v>
      </c>
      <c r="K30" s="84"/>
      <c r="L30" s="84"/>
      <c r="M30" s="84"/>
      <c r="N30" s="93"/>
      <c r="O30" s="84"/>
      <c r="P30" s="84"/>
      <c r="Q30" s="84"/>
      <c r="R30" s="93"/>
      <c r="S30" s="84"/>
      <c r="U30" s="98"/>
    </row>
    <row r="31" s="31" customFormat="1" ht="23" customHeight="1" spans="1:21">
      <c r="A31" s="84" t="s">
        <v>200</v>
      </c>
      <c r="B31" s="83"/>
      <c r="C31" s="83"/>
      <c r="D31" s="83"/>
      <c r="E31" s="79"/>
      <c r="F31" s="77" t="s">
        <v>201</v>
      </c>
      <c r="G31" s="79">
        <v>0</v>
      </c>
      <c r="H31" s="79">
        <f t="shared" si="22"/>
        <v>147</v>
      </c>
      <c r="I31" s="79"/>
      <c r="J31" s="79">
        <v>147</v>
      </c>
      <c r="K31" s="84"/>
      <c r="L31" s="84"/>
      <c r="M31" s="84"/>
      <c r="N31" s="93"/>
      <c r="O31" s="84"/>
      <c r="P31" s="84">
        <v>147</v>
      </c>
      <c r="Q31" s="84"/>
      <c r="R31" s="93"/>
      <c r="S31" s="79">
        <f t="shared" si="17"/>
        <v>147</v>
      </c>
      <c r="U31" s="98">
        <v>147</v>
      </c>
    </row>
    <row r="32" s="31" customFormat="1" ht="23" customHeight="1" spans="1:21">
      <c r="A32" s="84" t="s">
        <v>202</v>
      </c>
      <c r="B32" s="79">
        <v>10900</v>
      </c>
      <c r="C32" s="78">
        <f t="shared" si="21"/>
        <v>46100</v>
      </c>
      <c r="D32" s="79">
        <v>0</v>
      </c>
      <c r="E32" s="79">
        <v>57000</v>
      </c>
      <c r="F32" s="77" t="s">
        <v>203</v>
      </c>
      <c r="G32" s="79"/>
      <c r="H32" s="79"/>
      <c r="I32" s="79"/>
      <c r="J32" s="79"/>
      <c r="K32" s="84"/>
      <c r="L32" s="84"/>
      <c r="M32" s="84"/>
      <c r="N32" s="93"/>
      <c r="O32" s="84"/>
      <c r="P32" s="84"/>
      <c r="Q32" s="84"/>
      <c r="R32" s="93"/>
      <c r="S32" s="84"/>
      <c r="U32" s="98"/>
    </row>
    <row r="33" s="31" customFormat="1" ht="23" customHeight="1" spans="1:21">
      <c r="A33" s="86" t="s">
        <v>111</v>
      </c>
      <c r="B33" s="78">
        <f t="shared" ref="B33:G33" si="23">B27+B28</f>
        <v>51572</v>
      </c>
      <c r="C33" s="78">
        <f t="shared" si="23"/>
        <v>33061</v>
      </c>
      <c r="D33" s="78">
        <f t="shared" si="23"/>
        <v>24163</v>
      </c>
      <c r="E33" s="79">
        <f t="shared" si="23"/>
        <v>84633</v>
      </c>
      <c r="F33" s="86" t="s">
        <v>112</v>
      </c>
      <c r="G33" s="79">
        <f t="shared" si="23"/>
        <v>51572</v>
      </c>
      <c r="H33" s="79">
        <f t="shared" si="22"/>
        <v>33061</v>
      </c>
      <c r="I33" s="79">
        <f>I27+I28</f>
        <v>87251</v>
      </c>
      <c r="J33" s="79">
        <f>J27+J28</f>
        <v>84633</v>
      </c>
      <c r="K33" s="84"/>
      <c r="L33" s="84"/>
      <c r="M33" s="84"/>
      <c r="N33" s="93"/>
      <c r="O33" s="84"/>
      <c r="P33" s="79">
        <f t="shared" ref="P33:U33" si="24">P27+P28</f>
        <v>13365</v>
      </c>
      <c r="Q33" s="84"/>
      <c r="R33" s="93"/>
      <c r="S33" s="79">
        <f t="shared" si="24"/>
        <v>84633</v>
      </c>
      <c r="U33" s="100">
        <f t="shared" si="24"/>
        <v>12940</v>
      </c>
    </row>
    <row r="34" s="65" customFormat="1" ht="44" hidden="1" customHeight="1" spans="1:18">
      <c r="A34" s="89" t="s">
        <v>204</v>
      </c>
      <c r="B34" s="89"/>
      <c r="C34" s="89"/>
      <c r="D34" s="89"/>
      <c r="E34" s="89"/>
      <c r="F34" s="89"/>
      <c r="G34" s="89"/>
      <c r="H34" s="89"/>
      <c r="I34" s="89"/>
      <c r="J34" s="89"/>
      <c r="N34" s="95"/>
      <c r="R34" s="95"/>
    </row>
    <row r="35" s="31" customFormat="1" ht="21.9" customHeight="1" spans="2:18">
      <c r="B35" s="66"/>
      <c r="C35" s="66"/>
      <c r="D35" s="66"/>
      <c r="E35" s="66"/>
      <c r="G35" s="67"/>
      <c r="H35" s="67"/>
      <c r="I35" s="67"/>
      <c r="J35" s="66"/>
      <c r="N35" s="96"/>
      <c r="R35" s="96"/>
    </row>
    <row r="36" s="31" customFormat="1" ht="20.1" customHeight="1" spans="2:18">
      <c r="B36" s="66"/>
      <c r="C36" s="66"/>
      <c r="D36" s="66"/>
      <c r="E36" s="66"/>
      <c r="G36" s="67"/>
      <c r="H36" s="67"/>
      <c r="I36" s="67"/>
      <c r="J36" s="66"/>
      <c r="N36" s="66"/>
      <c r="R36" s="66"/>
    </row>
    <row r="37" s="31" customFormat="1" ht="21.9" customHeight="1" spans="2:18">
      <c r="B37" s="66"/>
      <c r="C37" s="66"/>
      <c r="D37" s="66"/>
      <c r="E37" s="66"/>
      <c r="G37" s="67"/>
      <c r="H37" s="67"/>
      <c r="I37" s="67"/>
      <c r="J37" s="66"/>
      <c r="N37" s="66"/>
      <c r="R37" s="66"/>
    </row>
    <row r="38" s="31" customFormat="1" ht="20.1" customHeight="1" spans="2:18">
      <c r="B38" s="66"/>
      <c r="C38" s="66"/>
      <c r="D38" s="66"/>
      <c r="E38" s="66"/>
      <c r="G38" s="67"/>
      <c r="H38" s="67"/>
      <c r="I38" s="67"/>
      <c r="J38" s="66"/>
      <c r="N38" s="66"/>
      <c r="R38" s="66"/>
    </row>
    <row r="39" s="31" customFormat="1" ht="20.1" customHeight="1" spans="2:18">
      <c r="B39" s="66"/>
      <c r="C39" s="66"/>
      <c r="D39" s="66"/>
      <c r="E39" s="66"/>
      <c r="G39" s="67"/>
      <c r="H39" s="67"/>
      <c r="I39" s="67"/>
      <c r="J39" s="66"/>
      <c r="N39" s="66"/>
      <c r="R39" s="66"/>
    </row>
    <row r="40" s="31" customFormat="1" ht="20.1" customHeight="1" spans="2:18">
      <c r="B40" s="66"/>
      <c r="C40" s="66"/>
      <c r="D40" s="66"/>
      <c r="E40" s="66"/>
      <c r="G40" s="67"/>
      <c r="H40" s="67"/>
      <c r="I40" s="67"/>
      <c r="J40" s="66"/>
      <c r="N40" s="66"/>
      <c r="R40" s="66"/>
    </row>
    <row r="41" s="31" customFormat="1" ht="16.5" customHeight="1" spans="2:18">
      <c r="B41" s="66"/>
      <c r="C41" s="66"/>
      <c r="D41" s="66"/>
      <c r="E41" s="66"/>
      <c r="G41" s="67"/>
      <c r="H41" s="67"/>
      <c r="I41" s="67"/>
      <c r="J41" s="66"/>
      <c r="N41" s="66"/>
      <c r="R41" s="66"/>
    </row>
    <row r="42" s="31" customFormat="1" ht="20.1" customHeight="1" spans="2:18">
      <c r="B42" s="66"/>
      <c r="C42" s="66"/>
      <c r="D42" s="66"/>
      <c r="E42" s="66"/>
      <c r="G42" s="67"/>
      <c r="H42" s="67"/>
      <c r="I42" s="67"/>
      <c r="J42" s="66"/>
      <c r="N42" s="66"/>
      <c r="R42" s="66"/>
    </row>
    <row r="43" s="31" customFormat="1" ht="17.25" customHeight="1" spans="2:18">
      <c r="B43" s="66"/>
      <c r="C43" s="66"/>
      <c r="D43" s="66"/>
      <c r="E43" s="66"/>
      <c r="G43" s="67"/>
      <c r="H43" s="67"/>
      <c r="I43" s="67"/>
      <c r="J43" s="66"/>
      <c r="N43" s="66"/>
      <c r="R43" s="66"/>
    </row>
    <row r="44" s="31" customFormat="1" ht="20.1" customHeight="1" spans="2:18">
      <c r="B44" s="66"/>
      <c r="C44" s="66"/>
      <c r="D44" s="66"/>
      <c r="E44" s="66"/>
      <c r="G44" s="67"/>
      <c r="H44" s="67"/>
      <c r="I44" s="67"/>
      <c r="J44" s="66"/>
      <c r="N44" s="66"/>
      <c r="R44" s="66"/>
    </row>
  </sheetData>
  <mergeCells count="7">
    <mergeCell ref="A2:J2"/>
    <mergeCell ref="A4:E4"/>
    <mergeCell ref="F4:J4"/>
    <mergeCell ref="K4:O4"/>
    <mergeCell ref="P4:S4"/>
    <mergeCell ref="U4:V4"/>
    <mergeCell ref="A34:J34"/>
  </mergeCells>
  <pageMargins left="0.751388888888889" right="0.751388888888889" top="1" bottom="1" header="0.5" footer="0.5"/>
  <pageSetup paperSize="9" fitToHeight="0" orientation="landscape" horizontalDpi="600"/>
  <headerFooter>
    <oddFooter>&amp;C第 &amp;P 页</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9"/>
  <sheetViews>
    <sheetView workbookViewId="0">
      <selection activeCell="A1" sqref="A1"/>
    </sheetView>
  </sheetViews>
  <sheetFormatPr defaultColWidth="9" defaultRowHeight="13.5"/>
  <cols>
    <col min="1" max="1" width="6.625" customWidth="1"/>
    <col min="2" max="2" width="19.2583333333333" customWidth="1"/>
    <col min="3" max="3" width="34.7583333333333" customWidth="1"/>
    <col min="4" max="4" width="11.2583333333333" customWidth="1"/>
    <col min="5" max="5" width="24.625" customWidth="1"/>
    <col min="6" max="8" width="18.2583333333333" customWidth="1"/>
  </cols>
  <sheetData>
    <row r="1" customFormat="1" spans="1:1">
      <c r="A1" s="31" t="s">
        <v>205</v>
      </c>
    </row>
    <row r="2" ht="35" customHeight="1" spans="1:9">
      <c r="A2" s="32" t="s">
        <v>206</v>
      </c>
      <c r="B2" s="32"/>
      <c r="C2" s="32"/>
      <c r="D2" s="32"/>
      <c r="E2" s="32"/>
      <c r="F2" s="32"/>
      <c r="G2" s="32"/>
      <c r="H2" s="32"/>
      <c r="I2" s="32"/>
    </row>
    <row r="3" ht="20" customHeight="1" spans="1:9">
      <c r="A3" s="6"/>
      <c r="B3" s="33"/>
      <c r="C3" s="1"/>
      <c r="D3" s="6"/>
      <c r="E3" s="6"/>
      <c r="F3" s="34"/>
      <c r="G3" s="34"/>
      <c r="H3" s="34"/>
      <c r="I3" s="62" t="s">
        <v>117</v>
      </c>
    </row>
    <row r="4" ht="45" customHeight="1" spans="1:9">
      <c r="A4" s="35" t="s">
        <v>118</v>
      </c>
      <c r="B4" s="35" t="s">
        <v>119</v>
      </c>
      <c r="C4" s="35" t="s">
        <v>120</v>
      </c>
      <c r="D4" s="35" t="s">
        <v>207</v>
      </c>
      <c r="E4" s="35" t="s">
        <v>208</v>
      </c>
      <c r="F4" s="36" t="s">
        <v>149</v>
      </c>
      <c r="G4" s="36" t="s">
        <v>209</v>
      </c>
      <c r="H4" s="36" t="s">
        <v>210</v>
      </c>
      <c r="I4" s="36" t="s">
        <v>211</v>
      </c>
    </row>
    <row r="5" ht="44" customHeight="1" spans="1:9">
      <c r="A5" s="19">
        <v>1</v>
      </c>
      <c r="B5" s="37" t="s">
        <v>136</v>
      </c>
      <c r="C5" s="38" t="s">
        <v>137</v>
      </c>
      <c r="D5" s="39">
        <v>2121401</v>
      </c>
      <c r="E5" s="39" t="s">
        <v>212</v>
      </c>
      <c r="F5" s="40">
        <v>8000000</v>
      </c>
      <c r="G5" s="41">
        <f t="shared" ref="G5:G26" si="0">H5-F5</f>
        <v>-8000000</v>
      </c>
      <c r="H5" s="40">
        <v>0</v>
      </c>
      <c r="I5" s="19"/>
    </row>
    <row r="6" ht="44" customHeight="1" spans="1:9">
      <c r="A6" s="19">
        <v>2</v>
      </c>
      <c r="B6" s="37" t="s">
        <v>122</v>
      </c>
      <c r="C6" s="42" t="s">
        <v>126</v>
      </c>
      <c r="D6" s="43">
        <v>2120801</v>
      </c>
      <c r="E6" s="43" t="s">
        <v>213</v>
      </c>
      <c r="F6" s="41">
        <v>10000000</v>
      </c>
      <c r="G6" s="41">
        <f t="shared" si="0"/>
        <v>-10000000</v>
      </c>
      <c r="H6" s="41">
        <v>0</v>
      </c>
      <c r="I6" s="37"/>
    </row>
    <row r="7" ht="44" customHeight="1" spans="1:9">
      <c r="A7" s="19">
        <v>3</v>
      </c>
      <c r="B7" s="37" t="s">
        <v>127</v>
      </c>
      <c r="C7" s="42" t="s">
        <v>214</v>
      </c>
      <c r="D7" s="43">
        <v>2120801</v>
      </c>
      <c r="E7" s="43" t="s">
        <v>213</v>
      </c>
      <c r="F7" s="41">
        <v>1500000</v>
      </c>
      <c r="G7" s="41">
        <f t="shared" si="0"/>
        <v>-1500000</v>
      </c>
      <c r="H7" s="41">
        <v>0</v>
      </c>
      <c r="I7" s="19"/>
    </row>
    <row r="8" ht="44" customHeight="1" spans="1:9">
      <c r="A8" s="19">
        <v>4</v>
      </c>
      <c r="B8" s="37" t="s">
        <v>127</v>
      </c>
      <c r="C8" s="42" t="s">
        <v>215</v>
      </c>
      <c r="D8" s="43">
        <v>2120801</v>
      </c>
      <c r="E8" s="43" t="s">
        <v>213</v>
      </c>
      <c r="F8" s="44">
        <v>1500000</v>
      </c>
      <c r="G8" s="41">
        <f t="shared" si="0"/>
        <v>-462047.29</v>
      </c>
      <c r="H8" s="44">
        <v>1037952.71</v>
      </c>
      <c r="I8" s="19"/>
    </row>
    <row r="9" ht="44" customHeight="1" spans="1:9">
      <c r="A9" s="19">
        <v>5</v>
      </c>
      <c r="B9" s="37" t="s">
        <v>122</v>
      </c>
      <c r="C9" s="42" t="s">
        <v>125</v>
      </c>
      <c r="D9" s="43">
        <v>2120801</v>
      </c>
      <c r="E9" s="43" t="s">
        <v>213</v>
      </c>
      <c r="F9" s="41">
        <v>17000000</v>
      </c>
      <c r="G9" s="41">
        <f t="shared" si="0"/>
        <v>-17000000</v>
      </c>
      <c r="H9" s="41">
        <v>0</v>
      </c>
      <c r="I9" s="63"/>
    </row>
    <row r="10" ht="44" customHeight="1" spans="1:9">
      <c r="A10" s="19">
        <v>6</v>
      </c>
      <c r="B10" s="45" t="s">
        <v>216</v>
      </c>
      <c r="C10" s="42" t="s">
        <v>217</v>
      </c>
      <c r="D10" s="43">
        <v>2120801</v>
      </c>
      <c r="E10" s="43" t="s">
        <v>213</v>
      </c>
      <c r="F10" s="41">
        <v>698641.19</v>
      </c>
      <c r="G10" s="41">
        <f t="shared" si="0"/>
        <v>-698641.19</v>
      </c>
      <c r="H10" s="41">
        <v>0</v>
      </c>
      <c r="I10" s="19"/>
    </row>
    <row r="11" ht="44" customHeight="1" spans="1:9">
      <c r="A11" s="19">
        <v>7</v>
      </c>
      <c r="B11" s="45" t="s">
        <v>218</v>
      </c>
      <c r="C11" s="42" t="s">
        <v>219</v>
      </c>
      <c r="D11" s="43">
        <v>2120801</v>
      </c>
      <c r="E11" s="43" t="s">
        <v>213</v>
      </c>
      <c r="F11" s="41">
        <v>552888.79</v>
      </c>
      <c r="G11" s="41">
        <f t="shared" si="0"/>
        <v>-552888.79</v>
      </c>
      <c r="H11" s="41">
        <v>0</v>
      </c>
      <c r="I11" s="19"/>
    </row>
    <row r="12" ht="44" customHeight="1" spans="1:9">
      <c r="A12" s="19">
        <v>8</v>
      </c>
      <c r="B12" s="45" t="s">
        <v>218</v>
      </c>
      <c r="C12" s="42" t="s">
        <v>220</v>
      </c>
      <c r="D12" s="43">
        <v>2120801</v>
      </c>
      <c r="E12" s="43" t="s">
        <v>213</v>
      </c>
      <c r="F12" s="41">
        <v>266600</v>
      </c>
      <c r="G12" s="41">
        <f t="shared" si="0"/>
        <v>-266600</v>
      </c>
      <c r="H12" s="41">
        <v>0</v>
      </c>
      <c r="I12" s="19"/>
    </row>
    <row r="13" ht="44" customHeight="1" spans="1:9">
      <c r="A13" s="19">
        <v>9</v>
      </c>
      <c r="B13" s="45" t="s">
        <v>221</v>
      </c>
      <c r="C13" s="42" t="s">
        <v>222</v>
      </c>
      <c r="D13" s="43">
        <v>2120801</v>
      </c>
      <c r="E13" s="43" t="s">
        <v>213</v>
      </c>
      <c r="F13" s="41">
        <v>300000</v>
      </c>
      <c r="G13" s="41">
        <f t="shared" si="0"/>
        <v>-300000</v>
      </c>
      <c r="H13" s="41">
        <v>0</v>
      </c>
      <c r="I13" s="19"/>
    </row>
    <row r="14" ht="44" customHeight="1" spans="1:9">
      <c r="A14" s="19">
        <v>10</v>
      </c>
      <c r="B14" s="45" t="s">
        <v>127</v>
      </c>
      <c r="C14" s="42" t="s">
        <v>223</v>
      </c>
      <c r="D14" s="43">
        <v>2120801</v>
      </c>
      <c r="E14" s="43" t="s">
        <v>213</v>
      </c>
      <c r="F14" s="41">
        <v>499960</v>
      </c>
      <c r="G14" s="41">
        <f t="shared" si="0"/>
        <v>-499960</v>
      </c>
      <c r="H14" s="41">
        <v>0</v>
      </c>
      <c r="I14" s="19"/>
    </row>
    <row r="15" ht="44" customHeight="1" spans="1:9">
      <c r="A15" s="19">
        <v>11</v>
      </c>
      <c r="B15" s="45" t="s">
        <v>224</v>
      </c>
      <c r="C15" s="42" t="s">
        <v>225</v>
      </c>
      <c r="D15" s="43">
        <v>2120801</v>
      </c>
      <c r="E15" s="43" t="s">
        <v>213</v>
      </c>
      <c r="F15" s="41">
        <v>1810000</v>
      </c>
      <c r="G15" s="41">
        <f t="shared" si="0"/>
        <v>-1810000</v>
      </c>
      <c r="H15" s="41">
        <v>0</v>
      </c>
      <c r="I15" s="19"/>
    </row>
    <row r="16" ht="44" customHeight="1" spans="1:9">
      <c r="A16" s="19">
        <v>12</v>
      </c>
      <c r="B16" s="45" t="s">
        <v>127</v>
      </c>
      <c r="C16" s="42" t="s">
        <v>226</v>
      </c>
      <c r="D16" s="43">
        <v>2120801</v>
      </c>
      <c r="E16" s="43" t="s">
        <v>213</v>
      </c>
      <c r="F16" s="41">
        <v>854601</v>
      </c>
      <c r="G16" s="41">
        <f t="shared" si="0"/>
        <v>-854601</v>
      </c>
      <c r="H16" s="41">
        <v>0</v>
      </c>
      <c r="I16" s="19"/>
    </row>
    <row r="17" ht="44" customHeight="1" spans="1:9">
      <c r="A17" s="19">
        <v>13</v>
      </c>
      <c r="B17" s="45" t="s">
        <v>127</v>
      </c>
      <c r="C17" s="42" t="s">
        <v>227</v>
      </c>
      <c r="D17" s="43">
        <v>2120801</v>
      </c>
      <c r="E17" s="43" t="s">
        <v>213</v>
      </c>
      <c r="F17" s="41">
        <v>16000000</v>
      </c>
      <c r="G17" s="41">
        <f t="shared" si="0"/>
        <v>-16000000</v>
      </c>
      <c r="H17" s="41">
        <v>0</v>
      </c>
      <c r="I17" s="19"/>
    </row>
    <row r="18" ht="44" customHeight="1" spans="1:9">
      <c r="A18" s="19">
        <v>14</v>
      </c>
      <c r="B18" s="45" t="s">
        <v>127</v>
      </c>
      <c r="C18" s="42" t="s">
        <v>228</v>
      </c>
      <c r="D18" s="43">
        <v>2120801</v>
      </c>
      <c r="E18" s="43" t="s">
        <v>213</v>
      </c>
      <c r="F18" s="41">
        <v>1058915.74</v>
      </c>
      <c r="G18" s="41">
        <f t="shared" si="0"/>
        <v>-1058915.74</v>
      </c>
      <c r="H18" s="41">
        <v>0</v>
      </c>
      <c r="I18" s="19"/>
    </row>
    <row r="19" ht="44" customHeight="1" spans="1:9">
      <c r="A19" s="19">
        <v>15</v>
      </c>
      <c r="B19" s="45" t="s">
        <v>127</v>
      </c>
      <c r="C19" s="42" t="s">
        <v>229</v>
      </c>
      <c r="D19" s="43">
        <v>2120801</v>
      </c>
      <c r="E19" s="43" t="s">
        <v>213</v>
      </c>
      <c r="F19" s="41">
        <v>1040500</v>
      </c>
      <c r="G19" s="41">
        <f t="shared" si="0"/>
        <v>-1040500</v>
      </c>
      <c r="H19" s="41">
        <v>0</v>
      </c>
      <c r="I19" s="19"/>
    </row>
    <row r="20" ht="44" customHeight="1" spans="1:9">
      <c r="A20" s="19">
        <v>16</v>
      </c>
      <c r="B20" s="45" t="s">
        <v>127</v>
      </c>
      <c r="C20" s="42" t="s">
        <v>230</v>
      </c>
      <c r="D20" s="43">
        <v>2120801</v>
      </c>
      <c r="E20" s="43" t="s">
        <v>213</v>
      </c>
      <c r="F20" s="41">
        <v>8918183.4</v>
      </c>
      <c r="G20" s="41">
        <f t="shared" si="0"/>
        <v>-8918183.4</v>
      </c>
      <c r="H20" s="41">
        <v>0</v>
      </c>
      <c r="I20" s="19"/>
    </row>
    <row r="21" ht="44" customHeight="1" spans="1:9">
      <c r="A21" s="19">
        <v>17</v>
      </c>
      <c r="B21" s="37" t="s">
        <v>231</v>
      </c>
      <c r="C21" s="42" t="s">
        <v>232</v>
      </c>
      <c r="D21" s="43">
        <v>2120801</v>
      </c>
      <c r="E21" s="43" t="s">
        <v>213</v>
      </c>
      <c r="F21" s="44">
        <v>1866049.88</v>
      </c>
      <c r="G21" s="41">
        <f t="shared" si="0"/>
        <v>-104002.59</v>
      </c>
      <c r="H21" s="44">
        <v>1762047.29</v>
      </c>
      <c r="I21" s="19"/>
    </row>
    <row r="22" ht="44" customHeight="1" spans="1:10">
      <c r="A22" s="19">
        <v>18</v>
      </c>
      <c r="B22" s="37" t="s">
        <v>231</v>
      </c>
      <c r="C22" s="42" t="s">
        <v>233</v>
      </c>
      <c r="D22" s="43">
        <v>2120801</v>
      </c>
      <c r="E22" s="43" t="s">
        <v>213</v>
      </c>
      <c r="F22" s="44">
        <v>2000000</v>
      </c>
      <c r="G22" s="41">
        <f t="shared" si="0"/>
        <v>0</v>
      </c>
      <c r="H22" s="44">
        <v>2000000</v>
      </c>
      <c r="I22" s="37"/>
      <c r="J22" s="64"/>
    </row>
    <row r="23" ht="44" customHeight="1" spans="1:9">
      <c r="A23" s="19">
        <v>19</v>
      </c>
      <c r="B23" s="37" t="s">
        <v>234</v>
      </c>
      <c r="C23" s="42" t="s">
        <v>235</v>
      </c>
      <c r="D23" s="43">
        <v>2120802</v>
      </c>
      <c r="E23" s="43" t="s">
        <v>236</v>
      </c>
      <c r="F23" s="40">
        <v>863460</v>
      </c>
      <c r="G23" s="41">
        <f t="shared" si="0"/>
        <v>0</v>
      </c>
      <c r="H23" s="46">
        <v>863460</v>
      </c>
      <c r="I23" s="19"/>
    </row>
    <row r="24" ht="44" customHeight="1" spans="1:9">
      <c r="A24" s="19">
        <v>20</v>
      </c>
      <c r="B24" s="47" t="s">
        <v>234</v>
      </c>
      <c r="C24" s="48" t="s">
        <v>237</v>
      </c>
      <c r="D24" s="43">
        <v>2120801</v>
      </c>
      <c r="E24" s="43" t="s">
        <v>213</v>
      </c>
      <c r="F24" s="49">
        <v>149610000</v>
      </c>
      <c r="G24" s="41">
        <f t="shared" si="0"/>
        <v>-78353660</v>
      </c>
      <c r="H24" s="50">
        <v>71256340</v>
      </c>
      <c r="I24" s="19"/>
    </row>
    <row r="25" ht="44" customHeight="1" spans="1:9">
      <c r="A25" s="19">
        <v>21</v>
      </c>
      <c r="B25" s="37" t="s">
        <v>234</v>
      </c>
      <c r="C25" s="42" t="s">
        <v>238</v>
      </c>
      <c r="D25" s="43">
        <v>2120801</v>
      </c>
      <c r="E25" s="43" t="s">
        <v>213</v>
      </c>
      <c r="F25" s="40">
        <v>1990200</v>
      </c>
      <c r="G25" s="41">
        <f t="shared" si="0"/>
        <v>0</v>
      </c>
      <c r="H25" s="46">
        <v>1990200</v>
      </c>
      <c r="I25" s="19"/>
    </row>
    <row r="26" ht="44" customHeight="1" spans="1:9">
      <c r="A26" s="19">
        <v>22</v>
      </c>
      <c r="B26" s="37" t="s">
        <v>234</v>
      </c>
      <c r="C26" s="42" t="s">
        <v>239</v>
      </c>
      <c r="D26" s="43">
        <v>2120802</v>
      </c>
      <c r="E26" s="43" t="s">
        <v>236</v>
      </c>
      <c r="F26" s="40">
        <v>1000000</v>
      </c>
      <c r="G26" s="41">
        <f t="shared" si="0"/>
        <v>-530000</v>
      </c>
      <c r="H26" s="46">
        <v>470000</v>
      </c>
      <c r="I26" s="19"/>
    </row>
    <row r="27" ht="44" customHeight="1" spans="1:9">
      <c r="A27" s="19">
        <v>23</v>
      </c>
      <c r="B27" s="47" t="s">
        <v>234</v>
      </c>
      <c r="C27" s="48" t="s">
        <v>237</v>
      </c>
      <c r="D27" s="43">
        <v>2120802</v>
      </c>
      <c r="E27" s="43" t="s">
        <v>236</v>
      </c>
      <c r="F27" s="40">
        <v>0</v>
      </c>
      <c r="G27" s="41">
        <v>21040000</v>
      </c>
      <c r="H27" s="41">
        <v>21040000</v>
      </c>
      <c r="I27" s="30"/>
    </row>
    <row r="28" ht="44" customHeight="1" spans="1:9">
      <c r="A28" s="51">
        <v>24</v>
      </c>
      <c r="B28" s="51" t="s">
        <v>122</v>
      </c>
      <c r="C28" s="42" t="s">
        <v>126</v>
      </c>
      <c r="D28" s="43">
        <v>2121302</v>
      </c>
      <c r="E28" s="43" t="s">
        <v>240</v>
      </c>
      <c r="F28" s="40">
        <v>15000000</v>
      </c>
      <c r="G28" s="41">
        <f t="shared" ref="G28:G34" si="1">H28-F28</f>
        <v>-3405209.47</v>
      </c>
      <c r="H28" s="40">
        <v>11594790.53</v>
      </c>
      <c r="I28" s="19"/>
    </row>
    <row r="29" ht="44" customHeight="1" spans="1:9">
      <c r="A29" s="51">
        <v>25</v>
      </c>
      <c r="B29" s="51" t="s">
        <v>122</v>
      </c>
      <c r="C29" s="52" t="s">
        <v>241</v>
      </c>
      <c r="D29" s="51">
        <v>2121302</v>
      </c>
      <c r="E29" s="51" t="s">
        <v>240</v>
      </c>
      <c r="F29" s="53">
        <v>370000</v>
      </c>
      <c r="G29" s="41">
        <f t="shared" si="1"/>
        <v>0</v>
      </c>
      <c r="H29" s="54">
        <v>370000</v>
      </c>
      <c r="I29" s="19"/>
    </row>
    <row r="30" ht="44" customHeight="1" spans="1:9">
      <c r="A30" s="51">
        <v>26</v>
      </c>
      <c r="B30" s="51" t="s">
        <v>122</v>
      </c>
      <c r="C30" s="42" t="s">
        <v>242</v>
      </c>
      <c r="D30" s="43">
        <v>2121399</v>
      </c>
      <c r="E30" s="55" t="s">
        <v>243</v>
      </c>
      <c r="F30" s="41">
        <v>2536483.1</v>
      </c>
      <c r="G30" s="41">
        <f t="shared" si="1"/>
        <v>-1718102.92</v>
      </c>
      <c r="H30" s="41">
        <v>818380.18</v>
      </c>
      <c r="I30" s="19"/>
    </row>
    <row r="31" ht="44" customHeight="1" spans="1:10">
      <c r="A31" s="51">
        <v>27</v>
      </c>
      <c r="B31" s="51" t="s">
        <v>231</v>
      </c>
      <c r="C31" s="56" t="s">
        <v>233</v>
      </c>
      <c r="D31" s="55">
        <v>2121399</v>
      </c>
      <c r="E31" s="55" t="s">
        <v>243</v>
      </c>
      <c r="F31" s="41">
        <v>4673516.9</v>
      </c>
      <c r="G31" s="41">
        <f t="shared" si="1"/>
        <v>-2096687.61</v>
      </c>
      <c r="H31" s="41">
        <v>2576829.29</v>
      </c>
      <c r="I31" s="37"/>
      <c r="J31" s="64"/>
    </row>
    <row r="32" ht="44" customHeight="1" spans="1:9">
      <c r="A32" s="51">
        <v>28</v>
      </c>
      <c r="B32" s="51" t="s">
        <v>122</v>
      </c>
      <c r="C32" s="42" t="s">
        <v>125</v>
      </c>
      <c r="D32" s="43">
        <v>2121302</v>
      </c>
      <c r="E32" s="43" t="s">
        <v>240</v>
      </c>
      <c r="F32" s="41">
        <v>3000000</v>
      </c>
      <c r="G32" s="41">
        <f t="shared" si="1"/>
        <v>-3000000</v>
      </c>
      <c r="H32" s="41">
        <v>0</v>
      </c>
      <c r="I32" s="63"/>
    </row>
    <row r="33" ht="44" customHeight="1" spans="1:9">
      <c r="A33" s="51">
        <v>29</v>
      </c>
      <c r="B33" s="51" t="s">
        <v>234</v>
      </c>
      <c r="C33" s="42" t="s">
        <v>237</v>
      </c>
      <c r="D33" s="43">
        <v>2120814</v>
      </c>
      <c r="E33" s="43" t="s">
        <v>244</v>
      </c>
      <c r="F33" s="41">
        <v>0</v>
      </c>
      <c r="G33" s="41">
        <f t="shared" si="1"/>
        <v>9280000</v>
      </c>
      <c r="H33" s="41">
        <v>9280000</v>
      </c>
      <c r="I33" s="63"/>
    </row>
    <row r="34" ht="44" customHeight="1" spans="1:9">
      <c r="A34" s="51">
        <v>30</v>
      </c>
      <c r="B34" s="51" t="s">
        <v>122</v>
      </c>
      <c r="C34" s="42" t="s">
        <v>245</v>
      </c>
      <c r="D34" s="43">
        <v>2121401</v>
      </c>
      <c r="E34" s="43" t="s">
        <v>212</v>
      </c>
      <c r="F34" s="44">
        <v>4460000</v>
      </c>
      <c r="G34" s="44">
        <f t="shared" si="1"/>
        <v>-1770000</v>
      </c>
      <c r="H34" s="44">
        <v>2690000</v>
      </c>
      <c r="I34" s="19"/>
    </row>
    <row r="35" ht="44" customHeight="1" spans="1:9">
      <c r="A35" s="51">
        <v>31</v>
      </c>
      <c r="B35" s="51" t="s">
        <v>136</v>
      </c>
      <c r="C35" s="38" t="s">
        <v>137</v>
      </c>
      <c r="D35" s="43">
        <v>2121401</v>
      </c>
      <c r="E35" s="43" t="s">
        <v>212</v>
      </c>
      <c r="F35" s="44">
        <v>0</v>
      </c>
      <c r="G35" s="44">
        <v>280000</v>
      </c>
      <c r="H35" s="44">
        <v>2050000</v>
      </c>
      <c r="I35" s="19"/>
    </row>
    <row r="36" ht="44" customHeight="1" spans="1:9">
      <c r="A36" s="57">
        <v>32</v>
      </c>
      <c r="B36" s="51" t="s">
        <v>231</v>
      </c>
      <c r="C36" s="42" t="s">
        <v>246</v>
      </c>
      <c r="D36" s="43">
        <v>2296003</v>
      </c>
      <c r="E36" s="43" t="s">
        <v>247</v>
      </c>
      <c r="F36" s="44">
        <v>930000</v>
      </c>
      <c r="G36" s="44">
        <f>H36-F36</f>
        <v>-930000</v>
      </c>
      <c r="H36" s="44">
        <v>0</v>
      </c>
      <c r="I36" s="19"/>
    </row>
    <row r="37" ht="44" customHeight="1" spans="1:9">
      <c r="A37" s="57">
        <v>33</v>
      </c>
      <c r="B37" s="51" t="s">
        <v>216</v>
      </c>
      <c r="C37" s="42" t="s">
        <v>248</v>
      </c>
      <c r="D37" s="43">
        <v>2296003</v>
      </c>
      <c r="E37" s="43" t="s">
        <v>247</v>
      </c>
      <c r="F37" s="44">
        <v>0</v>
      </c>
      <c r="G37" s="44">
        <f>H37-F37</f>
        <v>930000</v>
      </c>
      <c r="H37" s="44">
        <v>930000</v>
      </c>
      <c r="I37" s="19"/>
    </row>
    <row r="38" ht="44" customHeight="1" spans="1:9">
      <c r="A38" s="57">
        <v>34</v>
      </c>
      <c r="B38" s="51" t="s">
        <v>231</v>
      </c>
      <c r="C38" s="42" t="s">
        <v>249</v>
      </c>
      <c r="D38" s="43">
        <v>2296099</v>
      </c>
      <c r="E38" s="43" t="s">
        <v>250</v>
      </c>
      <c r="F38" s="44">
        <v>0</v>
      </c>
      <c r="G38" s="44">
        <v>1450000</v>
      </c>
      <c r="H38" s="44">
        <v>1450000</v>
      </c>
      <c r="I38" s="19"/>
    </row>
    <row r="39" ht="44" customHeight="1" spans="1:9">
      <c r="A39" s="58" t="s">
        <v>140</v>
      </c>
      <c r="B39" s="59"/>
      <c r="C39" s="60"/>
      <c r="D39" s="60"/>
      <c r="E39" s="60"/>
      <c r="F39" s="61">
        <f t="shared" ref="F39:H39" si="2">SUM(F5:F38)</f>
        <v>258300000</v>
      </c>
      <c r="G39" s="61">
        <f t="shared" si="2"/>
        <v>-127890000</v>
      </c>
      <c r="H39" s="61">
        <f t="shared" si="2"/>
        <v>132180000</v>
      </c>
      <c r="I39" s="25"/>
    </row>
  </sheetData>
  <autoFilter ref="A4:J39">
    <extLst/>
  </autoFilter>
  <mergeCells count="2">
    <mergeCell ref="A2:I2"/>
    <mergeCell ref="A39:C39"/>
  </mergeCells>
  <pageMargins left="0.751388888888889" right="0.751388888888889" top="0.590277777777778" bottom="0.707638888888889" header="0.5" footer="0.5"/>
  <pageSetup paperSize="9" scale="82" fitToHeight="0" orientation="landscape" horizontalDpi="600"/>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9"/>
  <sheetViews>
    <sheetView workbookViewId="0">
      <selection activeCell="B16" sqref="B16"/>
    </sheetView>
  </sheetViews>
  <sheetFormatPr defaultColWidth="8.89166666666667" defaultRowHeight="13.5" outlineLevelCol="6"/>
  <cols>
    <col min="1" max="1" width="8.74166666666667" style="1" customWidth="1"/>
    <col min="2" max="2" width="50.2666666666667" style="5" customWidth="1"/>
    <col min="3" max="3" width="21.3" style="6" customWidth="1"/>
    <col min="4" max="4" width="17.0833333333333" style="1" customWidth="1"/>
    <col min="5" max="5" width="21.7833333333333" style="1" customWidth="1"/>
    <col min="6" max="6" width="15.8916666666667" style="1" customWidth="1"/>
    <col min="7" max="7" width="15.8833333333333" style="1" customWidth="1"/>
    <col min="8" max="16384" width="8.89166666666667" style="1"/>
  </cols>
  <sheetData>
    <row r="1" s="1" customFormat="1" spans="1:3">
      <c r="A1" s="7" t="s">
        <v>251</v>
      </c>
      <c r="B1" s="5"/>
      <c r="C1" s="6"/>
    </row>
    <row r="2" s="2" customFormat="1" ht="27" customHeight="1" spans="1:7">
      <c r="A2" s="8" t="s">
        <v>252</v>
      </c>
      <c r="B2" s="9"/>
      <c r="C2" s="8"/>
      <c r="D2" s="8"/>
      <c r="E2" s="8"/>
      <c r="F2" s="8"/>
      <c r="G2" s="8"/>
    </row>
    <row r="3" s="2" customFormat="1" ht="18" customHeight="1" spans="1:7">
      <c r="A3" s="10"/>
      <c r="B3" s="11"/>
      <c r="C3" s="10"/>
      <c r="D3" s="10"/>
      <c r="E3" s="10"/>
      <c r="F3" s="12"/>
      <c r="G3" s="13" t="s">
        <v>2</v>
      </c>
    </row>
    <row r="4" s="3" customFormat="1" ht="32" customHeight="1" spans="1:7">
      <c r="A4" s="14" t="s">
        <v>118</v>
      </c>
      <c r="B4" s="14" t="s">
        <v>120</v>
      </c>
      <c r="C4" s="14" t="s">
        <v>253</v>
      </c>
      <c r="D4" s="14" t="s">
        <v>207</v>
      </c>
      <c r="E4" s="14" t="s">
        <v>208</v>
      </c>
      <c r="F4" s="14" t="s">
        <v>254</v>
      </c>
      <c r="G4" s="14" t="s">
        <v>211</v>
      </c>
    </row>
    <row r="5" s="1" customFormat="1" ht="32" customHeight="1" spans="1:7">
      <c r="A5" s="15">
        <v>1</v>
      </c>
      <c r="B5" s="16" t="s">
        <v>255</v>
      </c>
      <c r="C5" s="17" t="s">
        <v>256</v>
      </c>
      <c r="D5" s="17">
        <v>2059999</v>
      </c>
      <c r="E5" s="17" t="s">
        <v>257</v>
      </c>
      <c r="F5" s="18">
        <v>1000</v>
      </c>
      <c r="G5" s="19"/>
    </row>
    <row r="6" s="1" customFormat="1" ht="32" customHeight="1" spans="1:7">
      <c r="A6" s="15">
        <v>2</v>
      </c>
      <c r="B6" s="16" t="s">
        <v>258</v>
      </c>
      <c r="C6" s="17" t="s">
        <v>256</v>
      </c>
      <c r="D6" s="17">
        <v>2140104</v>
      </c>
      <c r="E6" s="17" t="s">
        <v>259</v>
      </c>
      <c r="F6" s="18">
        <v>1500</v>
      </c>
      <c r="G6" s="19"/>
    </row>
    <row r="7" s="1" customFormat="1" ht="32" customHeight="1" spans="1:7">
      <c r="A7" s="15">
        <v>3</v>
      </c>
      <c r="B7" s="16" t="s">
        <v>260</v>
      </c>
      <c r="C7" s="17" t="s">
        <v>256</v>
      </c>
      <c r="D7" s="17">
        <v>2140106</v>
      </c>
      <c r="E7" s="17" t="s">
        <v>261</v>
      </c>
      <c r="F7" s="18">
        <v>500</v>
      </c>
      <c r="G7" s="19"/>
    </row>
    <row r="8" s="1" customFormat="1" ht="32" customHeight="1" spans="1:7">
      <c r="A8" s="15">
        <v>4</v>
      </c>
      <c r="B8" s="16" t="s">
        <v>262</v>
      </c>
      <c r="C8" s="17" t="s">
        <v>256</v>
      </c>
      <c r="D8" s="17">
        <v>2130504</v>
      </c>
      <c r="E8" s="17" t="s">
        <v>263</v>
      </c>
      <c r="F8" s="18">
        <v>233</v>
      </c>
      <c r="G8" s="20"/>
    </row>
    <row r="9" s="1" customFormat="1" ht="32" customHeight="1" spans="1:7">
      <c r="A9" s="15">
        <v>5</v>
      </c>
      <c r="B9" s="16" t="s">
        <v>264</v>
      </c>
      <c r="C9" s="17" t="s">
        <v>256</v>
      </c>
      <c r="D9" s="17">
        <v>2130314</v>
      </c>
      <c r="E9" s="17" t="s">
        <v>265</v>
      </c>
      <c r="F9" s="18">
        <v>267</v>
      </c>
      <c r="G9" s="19"/>
    </row>
    <row r="10" s="4" customFormat="1" ht="32" customHeight="1" spans="1:7">
      <c r="A10" s="21" t="s">
        <v>266</v>
      </c>
      <c r="B10" s="22"/>
      <c r="C10" s="22"/>
      <c r="D10" s="22"/>
      <c r="E10" s="23"/>
      <c r="F10" s="24">
        <f>SUM(F5:F9)</f>
        <v>3500</v>
      </c>
      <c r="G10" s="25"/>
    </row>
    <row r="11" s="1" customFormat="1" ht="32" customHeight="1" spans="1:7">
      <c r="A11" s="15">
        <v>6</v>
      </c>
      <c r="B11" s="16" t="s">
        <v>267</v>
      </c>
      <c r="C11" s="17" t="s">
        <v>268</v>
      </c>
      <c r="D11" s="17">
        <v>2290402</v>
      </c>
      <c r="E11" s="17" t="s">
        <v>269</v>
      </c>
      <c r="F11" s="18">
        <f>7400+2000+331+1300</f>
        <v>11031</v>
      </c>
      <c r="G11" s="19"/>
    </row>
    <row r="12" s="1" customFormat="1" ht="32" customHeight="1" spans="1:7">
      <c r="A12" s="15">
        <v>7</v>
      </c>
      <c r="B12" s="16" t="s">
        <v>270</v>
      </c>
      <c r="C12" s="17" t="s">
        <v>268</v>
      </c>
      <c r="D12" s="17"/>
      <c r="E12" s="17"/>
      <c r="F12" s="18">
        <v>2500</v>
      </c>
      <c r="G12" s="19"/>
    </row>
    <row r="13" s="1" customFormat="1" ht="32" customHeight="1" spans="1:7">
      <c r="A13" s="15">
        <v>8</v>
      </c>
      <c r="B13" s="16" t="s">
        <v>271</v>
      </c>
      <c r="C13" s="17" t="s">
        <v>268</v>
      </c>
      <c r="D13" s="17"/>
      <c r="E13" s="17"/>
      <c r="F13" s="18">
        <v>1000</v>
      </c>
      <c r="G13" s="19"/>
    </row>
    <row r="14" s="1" customFormat="1" ht="32" customHeight="1" spans="1:7">
      <c r="A14" s="15">
        <v>9</v>
      </c>
      <c r="B14" s="16" t="s">
        <v>272</v>
      </c>
      <c r="C14" s="17" t="s">
        <v>268</v>
      </c>
      <c r="D14" s="17"/>
      <c r="E14" s="17"/>
      <c r="F14" s="18">
        <v>1000</v>
      </c>
      <c r="G14" s="19"/>
    </row>
    <row r="15" s="1" customFormat="1" ht="32" customHeight="1" spans="1:7">
      <c r="A15" s="15">
        <v>10</v>
      </c>
      <c r="B15" s="16" t="s">
        <v>273</v>
      </c>
      <c r="C15" s="17" t="s">
        <v>268</v>
      </c>
      <c r="D15" s="17"/>
      <c r="E15" s="17"/>
      <c r="F15" s="18">
        <v>1130</v>
      </c>
      <c r="G15" s="19"/>
    </row>
    <row r="16" s="1" customFormat="1" ht="32" customHeight="1" spans="1:7">
      <c r="A16" s="15">
        <v>11</v>
      </c>
      <c r="B16" s="16" t="s">
        <v>274</v>
      </c>
      <c r="C16" s="17" t="s">
        <v>268</v>
      </c>
      <c r="D16" s="17"/>
      <c r="E16" s="17"/>
      <c r="F16" s="18">
        <v>800</v>
      </c>
      <c r="G16" s="19"/>
    </row>
    <row r="17" s="1" customFormat="1" ht="32" customHeight="1" spans="1:7">
      <c r="A17" s="15">
        <v>12</v>
      </c>
      <c r="B17" s="16" t="s">
        <v>275</v>
      </c>
      <c r="C17" s="17" t="s">
        <v>268</v>
      </c>
      <c r="D17" s="17"/>
      <c r="E17" s="17"/>
      <c r="F17" s="18">
        <v>669</v>
      </c>
      <c r="G17" s="19"/>
    </row>
    <row r="18" s="1" customFormat="1" ht="32" customHeight="1" spans="1:7">
      <c r="A18" s="15">
        <v>13</v>
      </c>
      <c r="B18" s="16" t="s">
        <v>276</v>
      </c>
      <c r="C18" s="17" t="s">
        <v>268</v>
      </c>
      <c r="D18" s="17">
        <v>2290402</v>
      </c>
      <c r="E18" s="17" t="s">
        <v>269</v>
      </c>
      <c r="F18" s="18">
        <v>300</v>
      </c>
      <c r="G18" s="19"/>
    </row>
    <row r="19" s="1" customFormat="1" ht="32" customHeight="1" spans="1:7">
      <c r="A19" s="15">
        <v>14</v>
      </c>
      <c r="B19" s="16" t="s">
        <v>277</v>
      </c>
      <c r="C19" s="17" t="s">
        <v>268</v>
      </c>
      <c r="D19" s="17"/>
      <c r="E19" s="17"/>
      <c r="F19" s="18">
        <v>500</v>
      </c>
      <c r="G19" s="19"/>
    </row>
    <row r="20" s="1" customFormat="1" ht="32" customHeight="1" spans="1:7">
      <c r="A20" s="15">
        <v>15</v>
      </c>
      <c r="B20" s="16" t="s">
        <v>278</v>
      </c>
      <c r="C20" s="17" t="s">
        <v>268</v>
      </c>
      <c r="D20" s="17"/>
      <c r="E20" s="17"/>
      <c r="F20" s="18">
        <v>800</v>
      </c>
      <c r="G20" s="19"/>
    </row>
    <row r="21" s="1" customFormat="1" ht="32" customHeight="1" spans="1:7">
      <c r="A21" s="15">
        <v>16</v>
      </c>
      <c r="B21" s="16" t="s">
        <v>279</v>
      </c>
      <c r="C21" s="17" t="s">
        <v>268</v>
      </c>
      <c r="D21" s="17"/>
      <c r="E21" s="17"/>
      <c r="F21" s="18">
        <v>500</v>
      </c>
      <c r="G21" s="19"/>
    </row>
    <row r="22" s="1" customFormat="1" ht="32" customHeight="1" spans="1:7">
      <c r="A22" s="15">
        <v>17</v>
      </c>
      <c r="B22" s="16" t="s">
        <v>280</v>
      </c>
      <c r="C22" s="17" t="s">
        <v>268</v>
      </c>
      <c r="D22" s="17"/>
      <c r="E22" s="17"/>
      <c r="F22" s="18">
        <v>500</v>
      </c>
      <c r="G22" s="19"/>
    </row>
    <row r="23" s="1" customFormat="1" ht="32" customHeight="1" spans="1:7">
      <c r="A23" s="15">
        <v>18</v>
      </c>
      <c r="B23" s="16" t="s">
        <v>281</v>
      </c>
      <c r="C23" s="17" t="s">
        <v>268</v>
      </c>
      <c r="D23" s="17"/>
      <c r="E23" s="17"/>
      <c r="F23" s="18">
        <f>2400+1500</f>
        <v>3900</v>
      </c>
      <c r="G23" s="19"/>
    </row>
    <row r="24" s="1" customFormat="1" ht="32" customHeight="1" spans="1:7">
      <c r="A24" s="15">
        <v>19</v>
      </c>
      <c r="B24" s="16" t="s">
        <v>282</v>
      </c>
      <c r="C24" s="17" t="s">
        <v>268</v>
      </c>
      <c r="D24" s="17"/>
      <c r="E24" s="17"/>
      <c r="F24" s="18">
        <v>300</v>
      </c>
      <c r="G24" s="19"/>
    </row>
    <row r="25" s="1" customFormat="1" ht="32" customHeight="1" spans="1:7">
      <c r="A25" s="15">
        <v>20</v>
      </c>
      <c r="B25" s="16" t="s">
        <v>283</v>
      </c>
      <c r="C25" s="17" t="s">
        <v>268</v>
      </c>
      <c r="D25" s="17"/>
      <c r="E25" s="17"/>
      <c r="F25" s="18">
        <v>300</v>
      </c>
      <c r="G25" s="19"/>
    </row>
    <row r="26" s="1" customFormat="1" ht="32" customHeight="1" spans="1:7">
      <c r="A26" s="15">
        <v>21</v>
      </c>
      <c r="B26" s="16" t="s">
        <v>284</v>
      </c>
      <c r="C26" s="17" t="s">
        <v>268</v>
      </c>
      <c r="D26" s="17"/>
      <c r="E26" s="17"/>
      <c r="F26" s="18">
        <v>300</v>
      </c>
      <c r="G26" s="19"/>
    </row>
    <row r="27" s="1" customFormat="1" ht="32" customHeight="1" spans="1:7">
      <c r="A27" s="15">
        <v>22</v>
      </c>
      <c r="B27" s="16" t="s">
        <v>285</v>
      </c>
      <c r="C27" s="17" t="s">
        <v>268</v>
      </c>
      <c r="D27" s="17"/>
      <c r="E27" s="17"/>
      <c r="F27" s="18">
        <v>300</v>
      </c>
      <c r="G27" s="19"/>
    </row>
    <row r="28" s="1" customFormat="1" ht="32" customHeight="1" spans="1:7">
      <c r="A28" s="15">
        <v>23</v>
      </c>
      <c r="B28" s="16" t="s">
        <v>286</v>
      </c>
      <c r="C28" s="17" t="s">
        <v>268</v>
      </c>
      <c r="D28" s="17"/>
      <c r="E28" s="17"/>
      <c r="F28" s="18">
        <v>764</v>
      </c>
      <c r="G28" s="19"/>
    </row>
    <row r="29" s="1" customFormat="1" ht="32" customHeight="1" spans="1:7">
      <c r="A29" s="15">
        <v>24</v>
      </c>
      <c r="B29" s="16" t="s">
        <v>287</v>
      </c>
      <c r="C29" s="17" t="s">
        <v>268</v>
      </c>
      <c r="D29" s="17"/>
      <c r="E29" s="17"/>
      <c r="F29" s="18">
        <v>163</v>
      </c>
      <c r="G29" s="19"/>
    </row>
    <row r="30" s="1" customFormat="1" ht="32" customHeight="1" spans="1:7">
      <c r="A30" s="15">
        <v>25</v>
      </c>
      <c r="B30" s="16" t="s">
        <v>288</v>
      </c>
      <c r="C30" s="17" t="s">
        <v>268</v>
      </c>
      <c r="D30" s="17"/>
      <c r="E30" s="17"/>
      <c r="F30" s="18">
        <v>409</v>
      </c>
      <c r="G30" s="19"/>
    </row>
    <row r="31" s="1" customFormat="1" ht="32" customHeight="1" spans="1:7">
      <c r="A31" s="15">
        <v>26</v>
      </c>
      <c r="B31" s="16" t="s">
        <v>289</v>
      </c>
      <c r="C31" s="17" t="s">
        <v>268</v>
      </c>
      <c r="D31" s="17"/>
      <c r="E31" s="17"/>
      <c r="F31" s="18">
        <v>92</v>
      </c>
      <c r="G31" s="19"/>
    </row>
    <row r="32" s="1" customFormat="1" ht="32" customHeight="1" spans="1:7">
      <c r="A32" s="15">
        <v>27</v>
      </c>
      <c r="B32" s="16" t="s">
        <v>290</v>
      </c>
      <c r="C32" s="17" t="s">
        <v>268</v>
      </c>
      <c r="D32" s="17"/>
      <c r="E32" s="17"/>
      <c r="F32" s="18">
        <v>77</v>
      </c>
      <c r="G32" s="19"/>
    </row>
    <row r="33" s="1" customFormat="1" ht="32" customHeight="1" spans="1:7">
      <c r="A33" s="15">
        <v>28</v>
      </c>
      <c r="B33" s="16" t="s">
        <v>291</v>
      </c>
      <c r="C33" s="17" t="s">
        <v>268</v>
      </c>
      <c r="D33" s="26">
        <v>2290403</v>
      </c>
      <c r="E33" s="26" t="s">
        <v>292</v>
      </c>
      <c r="F33" s="18">
        <v>300</v>
      </c>
      <c r="G33" s="19"/>
    </row>
    <row r="34" s="1" customFormat="1" ht="32" customHeight="1" spans="1:7">
      <c r="A34" s="15">
        <v>29</v>
      </c>
      <c r="B34" s="16" t="s">
        <v>293</v>
      </c>
      <c r="C34" s="17" t="s">
        <v>268</v>
      </c>
      <c r="D34" s="27"/>
      <c r="E34" s="27"/>
      <c r="F34" s="18">
        <v>700</v>
      </c>
      <c r="G34" s="19"/>
    </row>
    <row r="35" s="1" customFormat="1" ht="32" customHeight="1" spans="1:7">
      <c r="A35" s="15">
        <v>30</v>
      </c>
      <c r="B35" s="16" t="s">
        <v>294</v>
      </c>
      <c r="C35" s="17" t="s">
        <v>268</v>
      </c>
      <c r="D35" s="27"/>
      <c r="E35" s="27"/>
      <c r="F35" s="18">
        <v>4000</v>
      </c>
      <c r="G35" s="19"/>
    </row>
    <row r="36" s="1" customFormat="1" ht="32" customHeight="1" spans="1:7">
      <c r="A36" s="15">
        <v>31</v>
      </c>
      <c r="B36" s="16" t="s">
        <v>295</v>
      </c>
      <c r="C36" s="17" t="s">
        <v>268</v>
      </c>
      <c r="D36" s="28"/>
      <c r="E36" s="28"/>
      <c r="F36" s="18">
        <v>23665</v>
      </c>
      <c r="G36" s="19"/>
    </row>
    <row r="37" s="4" customFormat="1" ht="32" customHeight="1" spans="1:7">
      <c r="A37" s="21" t="s">
        <v>296</v>
      </c>
      <c r="B37" s="22"/>
      <c r="C37" s="22"/>
      <c r="D37" s="22"/>
      <c r="E37" s="23"/>
      <c r="F37" s="24">
        <f>SUM(F11:F36)</f>
        <v>56000</v>
      </c>
      <c r="G37" s="25"/>
    </row>
    <row r="38" s="4" customFormat="1" ht="32" customHeight="1" spans="1:7">
      <c r="A38" s="29" t="s">
        <v>297</v>
      </c>
      <c r="B38" s="29"/>
      <c r="C38" s="29"/>
      <c r="D38" s="29"/>
      <c r="E38" s="29"/>
      <c r="F38" s="24">
        <f>F37+F10</f>
        <v>59500</v>
      </c>
      <c r="G38" s="30"/>
    </row>
    <row r="39" s="1" customFormat="1" ht="37" customHeight="1" spans="2:3">
      <c r="B39" s="5"/>
      <c r="C39" s="6"/>
    </row>
  </sheetData>
  <mergeCells count="10">
    <mergeCell ref="A2:G2"/>
    <mergeCell ref="A10:E10"/>
    <mergeCell ref="A37:E37"/>
    <mergeCell ref="A38:E38"/>
    <mergeCell ref="D11:D17"/>
    <mergeCell ref="D18:D32"/>
    <mergeCell ref="D33:D36"/>
    <mergeCell ref="E11:E17"/>
    <mergeCell ref="E18:E32"/>
    <mergeCell ref="E33:E36"/>
  </mergeCells>
  <pageMargins left="0.751388888888889" right="0.751388888888889" top="0.747916666666667" bottom="1" header="0.5" footer="0.5"/>
  <pageSetup paperSize="9" scale="87"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一般公共预算</vt:lpstr>
      <vt:lpstr>新增重点项目</vt:lpstr>
      <vt:lpstr>政府性基金</vt:lpstr>
      <vt:lpstr>基金项目</vt:lpstr>
      <vt:lpstr>债券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2025-08-05T16:37:00Z</dcterms:created>
  <dcterms:modified xsi:type="dcterms:W3CDTF">2026-06-03T09:13:13Z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B3302DAFCB2A4C0C8764195D775F05CB_11</vt:lpwstr>
  </property>
  <property fmtid="{D5CDD505-2E9C-101B-9397-08002B2CF9AE}" pid="3" name="KSOProductBuildVer">
    <vt:lpwstr>2052-11.8.2.8053</vt:lpwstr>
  </property>
</Properties>
</file>