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tabRatio="819" activeTab="1"/>
  </bookViews>
  <sheets>
    <sheet name="目录" sheetId="1" r:id="rId1"/>
    <sheet name="1收入支出总表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" sheetId="9" r:id="rId9"/>
    <sheet name="9部门三公支出信息统计表" sheetId="10" r:id="rId10"/>
    <sheet name="10三公经费支出决算明细表" sheetId="11" r:id="rId11"/>
  </sheets>
  <definedNames>
    <definedName name="_xlnm.Print_Area" localSheetId="1">'1收入支出总表'!$A$1:$I$43</definedName>
    <definedName name="_xlnm.Print_Area" localSheetId="4">'4财政拨款收入支出'!$A$1:$H$39</definedName>
    <definedName name="_xlnm.Print_Area" localSheetId="6">'6一般公共预算财政拨款基本支出'!$A$1:$CR$24</definedName>
    <definedName name="Z_08DC836C_112C_4FB4_9B53_2B9370D91932_.wvu.PrintArea" localSheetId="1" hidden="1">'1收入支出总表'!$A$3:$F$24</definedName>
    <definedName name="Z_6CD10D0D_8C2A_4B57_9397_FA6591B5B777_.wvu.PrintArea" localSheetId="1" hidden="1">'1收入支出总表'!$A$3:$F$24</definedName>
    <definedName name="Z_8A36A126_C489_4CC7_9679_C75A4EDEF310_.wvu.PrintArea" localSheetId="1" hidden="1">'1收入支出总表'!$A$3:$F$24</definedName>
  </definedNames>
  <calcPr fullCalcOnLoad="1" fullPrecision="0"/>
</workbook>
</file>

<file path=xl/sharedStrings.xml><?xml version="1.0" encoding="utf-8"?>
<sst xmlns="http://schemas.openxmlformats.org/spreadsheetml/2006/main" count="935" uniqueCount="427">
  <si>
    <t>附件1</t>
  </si>
  <si>
    <t>2016年度始兴县部门决算批复(公开)表</t>
  </si>
  <si>
    <t>目  录</t>
  </si>
  <si>
    <t>一、部门收支决算批复（公开）总表</t>
  </si>
  <si>
    <t>二、收入决算批复（公开）表</t>
  </si>
  <si>
    <t>三、支出决算批复（公开）表</t>
  </si>
  <si>
    <t>四、财政拨款收入支出决算批复（公开）总表</t>
  </si>
  <si>
    <t>五、一般公共预算财政拨款支出决算批复（公开）表</t>
  </si>
  <si>
    <t>六、一般公共预算财政拨款基本支出决算批复（公开）表</t>
  </si>
  <si>
    <t>七、政府性基金预算财政拨款收入支出决算批复（公开）表</t>
  </si>
  <si>
    <t>八、财政专户管理资金收入支出决算批复（公开）表</t>
  </si>
  <si>
    <t>九、部门“三公”支出信息统计表</t>
  </si>
  <si>
    <t>十、“三公”支出决算明细表</t>
  </si>
  <si>
    <t>收入支出决算批复(公开）总表</t>
  </si>
  <si>
    <t>财决批复01表</t>
  </si>
  <si>
    <t>单位名称：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</si>
  <si>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</si>
  <si>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</si>
  <si>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</si>
  <si>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</si>
  <si>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</si>
  <si>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</si>
  <si>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</si>
  <si>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</si>
  <si>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</si>
  <si>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</si>
  <si>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</si>
  <si>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</si>
  <si>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</si>
  <si>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</si>
  <si>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</si>
  <si>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</si>
  <si>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</si>
  <si>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</si>
  <si>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</si>
  <si>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</si>
  <si>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</si>
  <si>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</si>
  <si>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</si>
  <si>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</si>
  <si>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</si>
  <si>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</si>
  <si>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</si>
  <si>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</si>
  <si>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</si>
  <si>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</si>
  <si>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</si>
  <si>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</si>
  <si>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</si>
  <si>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</si>
  <si>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</si>
  <si>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</si>
  <si>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</si>
  <si>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</si>
  <si>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</si>
  <si>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</si>
  <si>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</si>
  <si>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</si>
  <si>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</si>
  <si>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</si>
  <si>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</si>
  <si>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</si>
  <si>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</si>
  <si>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</si>
  <si>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</si>
  <si>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</si>
  <si>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</si>
  <si>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</si>
  <si>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</si>
  <si>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</si>
  <si>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</si>
  <si>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</si>
  <si>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</si>
  <si>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</si>
  <si>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</si>
  <si>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</si>
  <si>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</si>
  <si>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</si>
  <si>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</si>
  <si>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</si>
  <si>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</si>
  <si>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</si>
  <si>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</si>
  <si>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</si>
  <si>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</si>
  <si>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</si>
  <si>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</si>
  <si>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</si>
  <si>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</si>
  <si>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</si>
  <si>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</si>
  <si>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</si>
  <si>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</si>
  <si>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</si>
  <si>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</si>
  <si>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</si>
  <si>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</si>
  <si>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</si>
  <si>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</si>
  <si>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</si>
  <si>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</si>
  <si>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</si>
  <si>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</si>
  <si>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</si>
  <si>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</si>
  <si>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</si>
  <si>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</si>
  <si>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</si>
  <si>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</si>
  <si>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</si>
  <si>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</si>
  <si>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</si>
  <si>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</si>
  <si>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</si>
  <si>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</si>
  <si>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</si>
  <si>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</si>
  <si>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</si>
  <si>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</si>
  <si>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</si>
  <si>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</si>
  <si>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</si>
  <si>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</si>
  <si>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</si>
  <si>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</si>
  <si>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</si>
  <si>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</si>
  <si>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</si>
  <si>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</si>
  <si>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</si>
  <si>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</si>
  <si>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</si>
  <si>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</si>
  <si>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</si>
  <si>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</si>
  <si>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</si>
  <si>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</si>
  <si>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</si>
  <si>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</si>
  <si>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</si>
  <si>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</si>
  <si>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</si>
  <si>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</si>
  <si>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</si>
  <si>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</si>
  <si>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</si>
  <si>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</si>
  <si>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</si>
  <si>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</si>
  <si>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</si>
  <si>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</si>
  <si>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</si>
  <si>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</si>
  <si>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</si>
  <si>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</si>
  <si>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</si>
  <si>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</si>
  <si>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</si>
  <si>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</si>
  <si>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</si>
  <si>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</si>
  <si>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</si>
  <si>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</si>
  <si>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</si>
  <si>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</si>
  <si>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</si>
  <si>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</si>
  <si>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</si>
  <si>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</si>
  <si>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</si>
  <si>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</si>
  <si>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</si>
  <si>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</si>
  <si>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</si>
  <si>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</si>
  <si>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</si>
  <si>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</si>
  <si>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</si>
  <si>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</si>
  <si>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</si>
  <si>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</si>
  <si>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</si>
  <si>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</si>
  <si>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</si>
  <si>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</si>
  <si>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</si>
  <si>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</si>
  <si>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</si>
  <si>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</si>
  <si>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</si>
  <si>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</si>
  <si>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</si>
  <si>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</si>
  <si>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收入决算批复（公开）表</t>
  </si>
  <si>
    <t>财决批复02表</t>
  </si>
  <si>
    <t>金额单位：万元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</si>
  <si>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</si>
  <si>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</si>
  <si>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</si>
  <si>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</si>
  <si>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</si>
  <si>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</si>
  <si>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</si>
  <si>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</si>
  <si>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</si>
  <si>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</si>
  <si>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</si>
  <si>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</si>
  <si>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>2080109</t>
  </si>
  <si>
    <t xml:space="preserve">  社会保险经办机构</t>
  </si>
  <si>
    <t>2080301</t>
  </si>
  <si>
    <t xml:space="preserve">  财政对基本养老保险基金的补助</t>
  </si>
  <si>
    <t>2080302</t>
  </si>
  <si>
    <t xml:space="preserve">  财政对失业保险基金的补助</t>
  </si>
  <si>
    <t>2080304</t>
  </si>
  <si>
    <t xml:space="preserve">  财政对工伤保险基金的补助</t>
  </si>
  <si>
    <t>2080308</t>
  </si>
  <si>
    <t xml:space="preserve">  财政对城乡居民基本养老保险基金的补助</t>
  </si>
  <si>
    <t>2080501</t>
  </si>
  <si>
    <t xml:space="preserve">  归口管理的行政单位离退休</t>
  </si>
  <si>
    <t>2080502</t>
  </si>
  <si>
    <t xml:space="preserve">  事业单位离退休</t>
  </si>
  <si>
    <t>2100501</t>
  </si>
  <si>
    <t xml:space="preserve">  行政单位医疗</t>
  </si>
  <si>
    <t>2100502</t>
  </si>
  <si>
    <t xml:space="preserve">  事业单位医疗</t>
  </si>
  <si>
    <t>2100506</t>
  </si>
  <si>
    <t xml:space="preserve">  新型农村合作医疗</t>
  </si>
  <si>
    <t>2100508</t>
  </si>
  <si>
    <t xml:space="preserve">  城镇居民基本医疗保险</t>
  </si>
  <si>
    <t>2100599</t>
  </si>
  <si>
    <t xml:space="preserve">  其他医疗保障支出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</si>
  <si>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</si>
  <si>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</si>
  <si>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</si>
  <si>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支出决算批复（公开）表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</si>
  <si>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</si>
  <si>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</si>
  <si>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</si>
  <si>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</si>
  <si>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</si>
  <si>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</si>
  <si>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</si>
  <si>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r>
      <t xml:space="preserve">  </t>
    </r>
    <r>
      <rPr>
        <sz val="11"/>
        <color indexed="8"/>
        <rFont val="宋体"/>
        <family val="0"/>
      </rPr>
      <t>社会保险经办机构</t>
    </r>
  </si>
  <si>
    <r>
      <t xml:space="preserve">  </t>
    </r>
    <r>
      <rPr>
        <sz val="11"/>
        <color indexed="8"/>
        <rFont val="宋体"/>
        <family val="0"/>
      </rPr>
      <t>财政对基本养老保险基金的补助</t>
    </r>
  </si>
  <si>
    <r>
      <t xml:space="preserve">  </t>
    </r>
    <r>
      <rPr>
        <sz val="11"/>
        <color indexed="8"/>
        <rFont val="宋体"/>
        <family val="0"/>
      </rPr>
      <t>财政对失业保险基金的补助</t>
    </r>
  </si>
  <si>
    <r>
      <t xml:space="preserve">  </t>
    </r>
    <r>
      <rPr>
        <sz val="11"/>
        <color indexed="8"/>
        <rFont val="宋体"/>
        <family val="0"/>
      </rPr>
      <t>财政对工伤保险基金的补助</t>
    </r>
  </si>
  <si>
    <r>
      <t xml:space="preserve">  </t>
    </r>
    <r>
      <rPr>
        <sz val="11"/>
        <color indexed="8"/>
        <rFont val="宋体"/>
        <family val="0"/>
      </rPr>
      <t>财政对城乡居民基本养老保险基金的补助</t>
    </r>
  </si>
  <si>
    <r>
      <t xml:space="preserve">  </t>
    </r>
    <r>
      <rPr>
        <sz val="11"/>
        <color indexed="8"/>
        <rFont val="宋体"/>
        <family val="0"/>
      </rPr>
      <t>归口管理的行政单位离退休</t>
    </r>
  </si>
  <si>
    <r>
      <t xml:space="preserve">  </t>
    </r>
    <r>
      <rPr>
        <sz val="11"/>
        <color indexed="8"/>
        <rFont val="宋体"/>
        <family val="0"/>
      </rPr>
      <t>事业单位离退休</t>
    </r>
  </si>
  <si>
    <r>
      <t xml:space="preserve">  </t>
    </r>
    <r>
      <rPr>
        <sz val="11"/>
        <color indexed="8"/>
        <rFont val="宋体"/>
        <family val="0"/>
      </rPr>
      <t>行政单位医疗</t>
    </r>
  </si>
  <si>
    <r>
      <t xml:space="preserve">  </t>
    </r>
    <r>
      <rPr>
        <sz val="11"/>
        <color indexed="8"/>
        <rFont val="宋体"/>
        <family val="0"/>
      </rPr>
      <t>事业单位医疗</t>
    </r>
  </si>
  <si>
    <r>
      <t xml:space="preserve">  </t>
    </r>
    <r>
      <rPr>
        <sz val="11"/>
        <color indexed="8"/>
        <rFont val="宋体"/>
        <family val="0"/>
      </rPr>
      <t>新型农村合作医疗</t>
    </r>
  </si>
  <si>
    <r>
      <t xml:space="preserve">  </t>
    </r>
    <r>
      <rPr>
        <sz val="11"/>
        <color indexed="8"/>
        <rFont val="宋体"/>
        <family val="0"/>
      </rPr>
      <t>城镇居民基本医疗保险</t>
    </r>
  </si>
  <si>
    <r>
      <t xml:space="preserve">  </t>
    </r>
    <r>
      <rPr>
        <sz val="11"/>
        <color indexed="8"/>
        <rFont val="宋体"/>
        <family val="0"/>
      </rPr>
      <t>其他医疗保障支出</t>
    </r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</si>
  <si>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</si>
  <si>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财政拨款收入支出决算批复（公开）表</t>
  </si>
  <si>
    <t>财决批复04表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</si>
  <si>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</si>
  <si>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</si>
  <si>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</si>
  <si>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</si>
  <si>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</si>
  <si>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</si>
  <si>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</si>
  <si>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</si>
  <si>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</si>
  <si>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</si>
  <si>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</si>
  <si>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</si>
  <si>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</si>
  <si>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</si>
  <si>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</si>
  <si>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</si>
  <si>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</si>
  <si>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</si>
  <si>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</si>
  <si>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</si>
  <si>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一般公共预算财政拨款收入支出决算批复（公开）表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</si>
  <si>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</si>
  <si>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</si>
  <si>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</si>
  <si>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</si>
  <si>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</si>
  <si>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项目支出结转和结余</t>
  </si>
  <si>
    <t>基本
支出</t>
  </si>
  <si>
    <t>项目
支出</t>
  </si>
  <si>
    <t>其中：基本建设资金支出</t>
  </si>
  <si>
    <t>人员经费</t>
  </si>
  <si>
    <t>日常公用经费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</si>
  <si>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</si>
  <si>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</si>
  <si>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</si>
  <si>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</si>
  <si>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一般公共预算财政拨款基本支出决算批复（公开）表</t>
  </si>
  <si>
    <t>财决批复06表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</si>
  <si>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</si>
  <si>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</si>
  <si>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</si>
  <si>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</si>
  <si>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</si>
  <si>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</si>
  <si>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</si>
  <si>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</si>
  <si>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</si>
  <si>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</si>
  <si>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</si>
  <si>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</si>
  <si>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</si>
  <si>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</si>
  <si>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</si>
  <si>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</si>
  <si>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</si>
  <si>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</si>
  <si>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</si>
  <si>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</si>
  <si>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</si>
  <si>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</si>
  <si>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</si>
  <si>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</si>
  <si>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</si>
  <si>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</si>
  <si>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</si>
  <si>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</si>
  <si>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</si>
  <si>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</si>
  <si>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</si>
  <si>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</si>
  <si>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</si>
  <si>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</si>
  <si>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</si>
  <si>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</si>
  <si>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</si>
  <si>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</si>
  <si>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</si>
  <si>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</si>
  <si>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</si>
  <si>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</si>
  <si>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</si>
  <si>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</si>
  <si>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</si>
  <si>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</si>
  <si>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</si>
  <si>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</si>
  <si>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</si>
  <si>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</si>
  <si>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</si>
  <si>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</si>
  <si>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</si>
  <si>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</si>
  <si>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</si>
  <si>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</si>
  <si>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</si>
  <si>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</si>
  <si>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</si>
  <si>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</si>
  <si>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</si>
  <si>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</si>
  <si>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</si>
  <si>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</si>
  <si>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</si>
  <si>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</si>
  <si>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</si>
  <si>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</si>
  <si>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</si>
  <si>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</si>
  <si>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</si>
  <si>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</si>
  <si>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</si>
  <si>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</si>
  <si>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</si>
  <si>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</si>
  <si>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</si>
  <si>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</si>
  <si>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</si>
  <si>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</si>
  <si>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/>
  </si>
  <si>
    <t>注：1.本表依据《一般公共预算财政拨款基本支出决算明细表》（财决08-1表）进行批复。</t>
  </si>
  <si>
    <t xml:space="preserve">    2.本表批复到款级科目。</t>
  </si>
  <si>
    <t>政府性基金预算财政拨款收入支出决算批复（公开）表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</si>
  <si>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</si>
  <si>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</si>
  <si>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财政专户管理资金收入支出决算批复（公开）表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</si>
  <si>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</si>
  <si>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用事业基金弥补收支差额</t>
  </si>
  <si>
    <t>结余分配</t>
  </si>
  <si>
    <t>注：1.本表依据《财政专户管理资金收入支出决算表》（财决11表）进行批复。</t>
  </si>
  <si>
    <t>部门“三公”支出信息统计表</t>
  </si>
  <si>
    <t>财决批复09表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</si>
  <si>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</si>
  <si>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</si>
  <si>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</si>
  <si>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</si>
  <si>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</si>
  <si>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</si>
  <si>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</si>
  <si>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</si>
  <si>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</si>
  <si>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</si>
  <si>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</si>
  <si>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</si>
  <si>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</si>
  <si>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</si>
  <si>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</si>
  <si>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</si>
  <si>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</si>
  <si>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</si>
  <si>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</si>
  <si>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</si>
  <si>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</si>
  <si>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</si>
  <si>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</si>
  <si>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</si>
  <si>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</si>
  <si>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</si>
  <si>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</si>
  <si>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</si>
  <si>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</si>
  <si>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</si>
  <si>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</si>
  <si>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</si>
  <si>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</si>
  <si>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</si>
  <si>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</si>
  <si>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财决批复10表</t>
  </si>
  <si>
    <t>公务用车运行及购置费</t>
  </si>
  <si>
    <t>社会保险经办机构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</si>
</sst>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20"/>
      <name val="宋体"/>
      <family val="0"/>
    </font>
    <font>
      <sz val="12"/>
      <color indexed="62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42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8" fillId="17" borderId="6" applyNumberFormat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9" fillId="22" borderId="0" applyNumberFormat="0" applyBorder="0" applyAlignment="0" applyProtection="0"/>
    <xf numFmtId="0" fontId="32" fillId="16" borderId="8" applyNumberFormat="0" applyAlignment="0" applyProtection="0"/>
    <xf numFmtId="0" fontId="26" fillId="7" borderId="5" applyNumberFormat="0" applyAlignment="0" applyProtection="0"/>
    <xf numFmtId="0" fontId="45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4">
    <xf numFmtId="0" fontId="0" fillId="0" borderId="0" xfId="0" applyAlignment="1">
      <alignment/>
    </xf>
    <xf numFmtId="0" fontId="1" fillId="0" borderId="0" xfId="59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3" fillId="0" borderId="0" xfId="59" applyFont="1">
      <alignment/>
      <protection/>
    </xf>
    <xf numFmtId="0" fontId="4" fillId="0" borderId="0" xfId="59">
      <alignment/>
      <protection/>
    </xf>
    <xf numFmtId="0" fontId="4" fillId="0" borderId="0" xfId="59" applyBorder="1">
      <alignment/>
      <protection/>
    </xf>
    <xf numFmtId="0" fontId="5" fillId="0" borderId="10" xfId="59" applyFont="1" applyFill="1" applyBorder="1" applyAlignment="1">
      <alignment horizontal="center" vertical="center" wrapText="1" shrinkToFit="1"/>
      <protection/>
    </xf>
    <xf numFmtId="4" fontId="5" fillId="0" borderId="10" xfId="59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Fill="1">
      <alignment/>
      <protection/>
    </xf>
    <xf numFmtId="0" fontId="4" fillId="0" borderId="0" xfId="58" applyFill="1">
      <alignment/>
      <protection/>
    </xf>
    <xf numFmtId="0" fontId="5" fillId="0" borderId="11" xfId="58" applyFont="1" applyFill="1" applyBorder="1" applyAlignment="1">
      <alignment horizontal="center" vertical="center" shrinkToFit="1"/>
      <protection/>
    </xf>
    <xf numFmtId="0" fontId="5" fillId="0" borderId="12" xfId="58" applyFont="1" applyFill="1" applyBorder="1" applyAlignment="1">
      <alignment horizontal="center" vertical="center" shrinkToFit="1"/>
      <protection/>
    </xf>
    <xf numFmtId="0" fontId="5" fillId="0" borderId="13" xfId="58" applyFont="1" applyFill="1" applyBorder="1" applyAlignment="1">
      <alignment horizontal="center" vertical="center" shrinkToFit="1"/>
      <protection/>
    </xf>
    <xf numFmtId="0" fontId="5" fillId="0" borderId="14" xfId="58" applyFont="1" applyFill="1" applyBorder="1" applyAlignment="1">
      <alignment horizontal="center" vertical="center" shrinkToFit="1"/>
      <protection/>
    </xf>
    <xf numFmtId="0" fontId="5" fillId="0" borderId="15" xfId="58" applyFont="1" applyFill="1" applyBorder="1" applyAlignment="1">
      <alignment horizontal="center" vertical="center" shrinkToFit="1"/>
      <protection/>
    </xf>
    <xf numFmtId="0" fontId="5" fillId="0" borderId="16" xfId="58" applyFont="1" applyFill="1" applyBorder="1" applyAlignment="1">
      <alignment horizontal="center" vertical="center" shrinkToFit="1"/>
      <protection/>
    </xf>
    <xf numFmtId="0" fontId="5" fillId="0" borderId="14" xfId="58" applyFont="1" applyFill="1" applyBorder="1" applyAlignment="1">
      <alignment horizontal="left" vertical="center" shrinkToFit="1"/>
      <protection/>
    </xf>
    <xf numFmtId="0" fontId="5" fillId="0" borderId="15" xfId="58" applyFont="1" applyFill="1" applyBorder="1" applyAlignment="1">
      <alignment horizontal="left" vertical="center" shrinkToFit="1"/>
      <protection/>
    </xf>
    <xf numFmtId="4" fontId="5" fillId="0" borderId="16" xfId="58" applyNumberFormat="1" applyFont="1" applyFill="1" applyBorder="1" applyAlignment="1">
      <alignment horizontal="right" vertical="center" shrinkToFit="1"/>
      <protection/>
    </xf>
    <xf numFmtId="3" fontId="5" fillId="0" borderId="16" xfId="58" applyNumberFormat="1" applyFont="1" applyFill="1" applyBorder="1" applyAlignment="1">
      <alignment horizontal="right" vertical="center" shrinkToFit="1"/>
      <protection/>
    </xf>
    <xf numFmtId="0" fontId="5" fillId="0" borderId="16" xfId="58" applyFont="1" applyFill="1" applyBorder="1" applyAlignment="1">
      <alignment horizontal="right" vertical="center" shrinkToFit="1"/>
      <protection/>
    </xf>
    <xf numFmtId="3" fontId="5" fillId="0" borderId="15" xfId="58" applyNumberFormat="1" applyFont="1" applyFill="1" applyBorder="1" applyAlignment="1">
      <alignment horizontal="right" vertical="center" shrinkToFit="1"/>
      <protection/>
    </xf>
    <xf numFmtId="0" fontId="5" fillId="0" borderId="16" xfId="58" applyFont="1" applyFill="1" applyBorder="1" applyAlignment="1">
      <alignment horizontal="left" vertical="center" shrinkToFit="1"/>
      <protection/>
    </xf>
    <xf numFmtId="0" fontId="5" fillId="0" borderId="17" xfId="58" applyFont="1" applyFill="1" applyBorder="1" applyAlignment="1">
      <alignment horizontal="left" vertical="center" shrinkToFit="1"/>
      <protection/>
    </xf>
    <xf numFmtId="0" fontId="5" fillId="0" borderId="18" xfId="58" applyFont="1" applyFill="1" applyBorder="1" applyAlignment="1">
      <alignment horizontal="center" vertical="center" shrinkToFit="1"/>
      <protection/>
    </xf>
    <xf numFmtId="3" fontId="5" fillId="0" borderId="18" xfId="58" applyNumberFormat="1" applyFont="1" applyFill="1" applyBorder="1" applyAlignment="1">
      <alignment horizontal="right" vertical="center" shrinkToFit="1"/>
      <protection/>
    </xf>
    <xf numFmtId="0" fontId="5" fillId="0" borderId="18" xfId="58" applyFont="1" applyFill="1" applyBorder="1" applyAlignment="1">
      <alignment horizontal="left" vertical="center" shrinkToFit="1"/>
      <protection/>
    </xf>
    <xf numFmtId="0" fontId="5" fillId="0" borderId="19" xfId="58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1" fillId="0" borderId="0" xfId="57" applyFont="1" applyFill="1" applyAlignment="1">
      <alignment horizontal="center"/>
      <protection/>
    </xf>
    <xf numFmtId="0" fontId="12" fillId="0" borderId="0" xfId="57" applyFont="1" applyFill="1" applyAlignment="1">
      <alignment/>
      <protection/>
    </xf>
    <xf numFmtId="0" fontId="4" fillId="0" borderId="0" xfId="57" applyFont="1" applyFill="1" applyAlignment="1">
      <alignment/>
      <protection/>
    </xf>
    <xf numFmtId="0" fontId="13" fillId="0" borderId="0" xfId="57" applyFont="1" applyFill="1">
      <alignment/>
      <protection/>
    </xf>
    <xf numFmtId="0" fontId="14" fillId="0" borderId="15" xfId="57" applyFont="1" applyFill="1" applyBorder="1" applyAlignment="1">
      <alignment horizontal="center" vertical="center" wrapText="1" shrinkToFit="1"/>
      <protection/>
    </xf>
    <xf numFmtId="0" fontId="14" fillId="0" borderId="22" xfId="57" applyFont="1" applyFill="1" applyBorder="1" applyAlignment="1">
      <alignment horizontal="center" vertical="center" wrapText="1" shrinkToFit="1"/>
      <protection/>
    </xf>
    <xf numFmtId="4" fontId="3" fillId="0" borderId="22" xfId="57" applyNumberFormat="1" applyFont="1" applyFill="1" applyBorder="1" applyAlignment="1">
      <alignment horizontal="right" vertical="center" shrinkToFit="1"/>
      <protection/>
    </xf>
    <xf numFmtId="0" fontId="5" fillId="0" borderId="23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/>
    </xf>
    <xf numFmtId="0" fontId="5" fillId="0" borderId="24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4" fontId="14" fillId="0" borderId="22" xfId="57" applyNumberFormat="1" applyFont="1" applyFill="1" applyBorder="1" applyAlignment="1">
      <alignment horizontal="right" vertical="center" shrinkToFit="1"/>
      <protection/>
    </xf>
    <xf numFmtId="0" fontId="14" fillId="0" borderId="22" xfId="57" applyFont="1" applyFill="1" applyBorder="1" applyAlignment="1">
      <alignment horizontal="center" vertical="center" shrinkToFit="1"/>
      <protection/>
    </xf>
    <xf numFmtId="0" fontId="14" fillId="0" borderId="22" xfId="57" applyFont="1" applyFill="1" applyBorder="1" applyAlignment="1">
      <alignment horizontal="right" vertical="center" shrinkToFit="1"/>
      <protection/>
    </xf>
    <xf numFmtId="0" fontId="14" fillId="0" borderId="0" xfId="57" applyFont="1" applyFill="1" applyAlignment="1">
      <alignment horizontal="center"/>
      <protection/>
    </xf>
    <xf numFmtId="0" fontId="14" fillId="0" borderId="0" xfId="57" applyFont="1" applyFill="1" applyAlignment="1">
      <alignment horizontal="right"/>
      <protection/>
    </xf>
    <xf numFmtId="0" fontId="14" fillId="0" borderId="16" xfId="57" applyFont="1" applyFill="1" applyBorder="1" applyAlignment="1">
      <alignment horizontal="center" vertical="center" wrapText="1" shrinkToFit="1"/>
      <protection/>
    </xf>
    <xf numFmtId="0" fontId="14" fillId="0" borderId="25" xfId="57" applyFont="1" applyFill="1" applyBorder="1" applyAlignment="1">
      <alignment horizontal="center" vertical="center" shrinkToFit="1"/>
      <protection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5" fillId="0" borderId="29" xfId="0" applyFont="1" applyBorder="1" applyAlignment="1">
      <alignment horizontal="left" vertical="center" wrapText="1" shrinkToFit="1"/>
    </xf>
    <xf numFmtId="0" fontId="5" fillId="0" borderId="30" xfId="0" applyFont="1" applyBorder="1" applyAlignment="1">
      <alignment horizontal="left" vertical="center" wrapText="1" shrinkToFit="1"/>
    </xf>
    <xf numFmtId="0" fontId="5" fillId="0" borderId="31" xfId="0" applyFont="1" applyBorder="1" applyAlignment="1">
      <alignment horizontal="left" vertical="center" wrapText="1" shrinkToFit="1"/>
    </xf>
    <xf numFmtId="0" fontId="0" fillId="0" borderId="10" xfId="0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0" fontId="17" fillId="0" borderId="0" xfId="56" applyFont="1" applyFill="1" applyAlignment="1">
      <alignment horizontal="center"/>
      <protection/>
    </xf>
    <xf numFmtId="0" fontId="12" fillId="0" borderId="0" xfId="56" applyFont="1" applyFill="1" applyAlignment="1">
      <alignment horizontal="right"/>
      <protection/>
    </xf>
    <xf numFmtId="0" fontId="14" fillId="0" borderId="0" xfId="56" applyFont="1" applyFill="1">
      <alignment/>
      <protection/>
    </xf>
    <xf numFmtId="0" fontId="13" fillId="0" borderId="0" xfId="56" applyFont="1" applyFill="1">
      <alignment/>
      <protection/>
    </xf>
    <xf numFmtId="0" fontId="14" fillId="0" borderId="0" xfId="56" applyFont="1" applyFill="1" applyAlignment="1">
      <alignment horizontal="center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left" vertical="center"/>
      <protection/>
    </xf>
    <xf numFmtId="4" fontId="5" fillId="0" borderId="23" xfId="0" applyNumberFormat="1" applyFont="1" applyFill="1" applyBorder="1" applyAlignment="1">
      <alignment horizontal="right" vertical="center" shrinkToFit="1"/>
    </xf>
    <xf numFmtId="4" fontId="14" fillId="0" borderId="10" xfId="56" applyNumberFormat="1" applyFont="1" applyFill="1" applyBorder="1" applyAlignment="1">
      <alignment horizontal="right" vertical="center" shrinkToFit="1"/>
      <protection/>
    </xf>
    <xf numFmtId="0" fontId="14" fillId="0" borderId="10" xfId="56" applyFont="1" applyFill="1" applyBorder="1" applyAlignment="1">
      <alignment horizontal="right" vertical="center" shrinkToFit="1"/>
      <protection/>
    </xf>
    <xf numFmtId="0" fontId="14" fillId="0" borderId="10" xfId="56" applyFont="1" applyFill="1" applyBorder="1" applyAlignment="1">
      <alignment horizontal="left" vertical="center" shrinkToFit="1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8" fillId="0" borderId="10" xfId="56" applyFont="1" applyFill="1" applyBorder="1" applyAlignment="1">
      <alignment vertical="center"/>
      <protection/>
    </xf>
    <xf numFmtId="0" fontId="14" fillId="0" borderId="10" xfId="56" applyFont="1" applyFill="1" applyBorder="1" applyAlignment="1">
      <alignment vertical="center"/>
      <protection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54" applyFont="1" applyAlignment="1">
      <alignment horizontal="left" vertical="center"/>
      <protection/>
    </xf>
    <xf numFmtId="0" fontId="0" fillId="24" borderId="0" xfId="0" applyFill="1" applyAlignment="1">
      <alignment horizontal="right" vertical="center"/>
    </xf>
    <xf numFmtId="0" fontId="12" fillId="24" borderId="0" xfId="0" applyFont="1" applyFill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 shrinkToFit="1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 applyAlignment="1">
      <alignment horizontal="right"/>
      <protection/>
    </xf>
    <xf numFmtId="0" fontId="12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12" fillId="0" borderId="14" xfId="55" applyFont="1" applyFill="1" applyBorder="1" applyAlignment="1">
      <alignment horizontal="center" vertical="center" shrinkToFit="1"/>
      <protection/>
    </xf>
    <xf numFmtId="0" fontId="12" fillId="0" borderId="15" xfId="55" applyFont="1" applyFill="1" applyBorder="1" applyAlignment="1">
      <alignment horizontal="center" vertical="center" shrinkToFit="1"/>
      <protection/>
    </xf>
    <xf numFmtId="0" fontId="12" fillId="0" borderId="14" xfId="55" applyFont="1" applyFill="1" applyBorder="1" applyAlignment="1">
      <alignment horizontal="left" vertical="center" shrinkToFit="1"/>
      <protection/>
    </xf>
    <xf numFmtId="0" fontId="12" fillId="0" borderId="15" xfId="55" applyFont="1" applyFill="1" applyBorder="1" applyAlignment="1">
      <alignment horizontal="left" vertical="center" shrinkToFit="1"/>
      <protection/>
    </xf>
    <xf numFmtId="4" fontId="12" fillId="0" borderId="15" xfId="55" applyNumberFormat="1" applyFont="1" applyFill="1" applyBorder="1" applyAlignment="1">
      <alignment horizontal="right" vertical="center" shrinkToFit="1"/>
      <protection/>
    </xf>
    <xf numFmtId="0" fontId="12" fillId="0" borderId="15" xfId="55" applyFont="1" applyFill="1" applyBorder="1" applyAlignment="1">
      <alignment horizontal="right" vertical="center" shrinkToFit="1"/>
      <protection/>
    </xf>
    <xf numFmtId="0" fontId="12" fillId="0" borderId="14" xfId="55" applyFont="1" applyFill="1" applyBorder="1" applyAlignment="1">
      <alignment horizontal="left" vertical="center"/>
      <protection/>
    </xf>
    <xf numFmtId="0" fontId="20" fillId="0" borderId="14" xfId="55" applyFont="1" applyFill="1" applyBorder="1" applyAlignment="1">
      <alignment horizontal="center" vertical="center" shrinkToFit="1"/>
      <protection/>
    </xf>
    <xf numFmtId="0" fontId="20" fillId="0" borderId="17" xfId="55" applyFont="1" applyFill="1" applyBorder="1" applyAlignment="1">
      <alignment horizontal="center" vertical="center" shrinkToFit="1"/>
      <protection/>
    </xf>
    <xf numFmtId="0" fontId="12" fillId="0" borderId="18" xfId="55" applyFont="1" applyFill="1" applyBorder="1" applyAlignment="1">
      <alignment horizontal="center" vertical="center" shrinkToFit="1"/>
      <protection/>
    </xf>
    <xf numFmtId="4" fontId="12" fillId="0" borderId="18" xfId="55" applyNumberFormat="1" applyFont="1" applyFill="1" applyBorder="1" applyAlignment="1">
      <alignment horizontal="right" vertical="center" shrinkToFit="1"/>
      <protection/>
    </xf>
    <xf numFmtId="0" fontId="12" fillId="0" borderId="16" xfId="55" applyFont="1" applyFill="1" applyBorder="1" applyAlignment="1">
      <alignment horizontal="center" vertical="center" shrinkToFit="1"/>
      <protection/>
    </xf>
    <xf numFmtId="4" fontId="5" fillId="0" borderId="32" xfId="0" applyNumberFormat="1" applyFont="1" applyFill="1" applyBorder="1" applyAlignment="1">
      <alignment horizontal="right" vertical="center" shrinkToFit="1"/>
    </xf>
    <xf numFmtId="4" fontId="12" fillId="0" borderId="16" xfId="55" applyNumberFormat="1" applyFont="1" applyFill="1" applyBorder="1" applyAlignment="1">
      <alignment horizontal="right" vertical="center" shrinkToFit="1"/>
      <protection/>
    </xf>
    <xf numFmtId="0" fontId="12" fillId="0" borderId="16" xfId="55" applyFont="1" applyFill="1" applyBorder="1" applyAlignment="1">
      <alignment horizontal="right" vertical="center" shrinkToFit="1"/>
      <protection/>
    </xf>
    <xf numFmtId="4" fontId="12" fillId="0" borderId="19" xfId="55" applyNumberFormat="1" applyFont="1" applyFill="1" applyBorder="1" applyAlignment="1">
      <alignment horizontal="right" vertical="center" shrinkToFit="1"/>
      <protection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6" fontId="24" fillId="0" borderId="0" xfId="0" applyNumberFormat="1" applyFont="1" applyFill="1" applyBorder="1" applyAlignment="1" quotePrefix="1">
      <alignment horizontal="left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 applyAlignment="1">
      <alignment horizontal="right"/>
      <protection/>
    </xf>
    <xf numFmtId="0" fontId="12" fillId="0" borderId="0" xfId="55" applyFont="1" applyFill="1" applyAlignment="1">
      <alignment horizontal="left"/>
      <protection/>
    </xf>
    <xf numFmtId="0" fontId="12" fillId="0" borderId="11" xfId="55" applyFont="1" applyFill="1" applyBorder="1" applyAlignment="1">
      <alignment horizontal="center" vertical="center" shrinkToFit="1"/>
      <protection/>
    </xf>
    <xf numFmtId="0" fontId="12" fillId="0" borderId="12" xfId="55" applyFont="1" applyFill="1" applyBorder="1" applyAlignment="1">
      <alignment horizontal="center" vertical="center" shrinkToFit="1"/>
      <protection/>
    </xf>
    <xf numFmtId="0" fontId="12" fillId="0" borderId="13" xfId="55" applyFont="1" applyFill="1" applyBorder="1" applyAlignment="1">
      <alignment horizontal="center" vertical="center" shrinkToFit="1"/>
      <protection/>
    </xf>
    <xf numFmtId="0" fontId="20" fillId="0" borderId="15" xfId="55" applyFont="1" applyFill="1" applyBorder="1" applyAlignment="1">
      <alignment horizontal="center" vertical="center" shrinkToFit="1"/>
      <protection/>
    </xf>
    <xf numFmtId="0" fontId="12" fillId="0" borderId="15" xfId="55" applyFont="1" applyFill="1" applyBorder="1" applyAlignment="1">
      <alignment horizontal="left" vertical="center" shrinkToFit="1"/>
      <protection/>
    </xf>
    <xf numFmtId="0" fontId="20" fillId="0" borderId="18" xfId="55" applyFont="1" applyFill="1" applyBorder="1" applyAlignment="1">
      <alignment horizontal="center" vertical="center" shrinkToFit="1"/>
      <protection/>
    </xf>
    <xf numFmtId="0" fontId="11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 horizontal="center"/>
    </xf>
    <xf numFmtId="176" fontId="0" fillId="24" borderId="10" xfId="0" applyNumberForma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6" fontId="0" fillId="24" borderId="20" xfId="0" applyNumberFormat="1" applyFont="1" applyFill="1" applyBorder="1" applyAlignment="1" quotePrefix="1">
      <alignment horizontal="center" vertical="center" wrapText="1"/>
    </xf>
    <xf numFmtId="176" fontId="0" fillId="24" borderId="21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 quotePrefix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 wrapText="1"/>
    </xf>
    <xf numFmtId="176" fontId="0" fillId="24" borderId="20" xfId="0" applyNumberFormat="1" applyFill="1" applyBorder="1" applyAlignment="1" quotePrefix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0" borderId="20" xfId="0" applyNumberFormat="1" applyFill="1" applyBorder="1" applyAlignment="1" quotePrefix="1">
      <alignment horizontal="center" vertical="center" wrapText="1"/>
    </xf>
    <xf numFmtId="176" fontId="0" fillId="0" borderId="2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176" fontId="0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176" fontId="0" fillId="24" borderId="10" xfId="0" applyNumberFormat="1" applyFill="1" applyBorder="1" applyAlignment="1" quotePrefix="1">
      <alignment horizontal="center" vertical="center" wrapText="1"/>
    </xf>
    <xf numFmtId="176" fontId="0" fillId="24" borderId="20" xfId="0" applyNumberFormat="1" applyFont="1" applyFill="1" applyBorder="1" applyAlignment="1">
      <alignment horizontal="center" vertical="center" wrapText="1"/>
    </xf>
    <xf numFmtId="0" fontId="16" fillId="0" borderId="0" xfId="56" applyFont="1" applyFill="1" applyAlignment="1">
      <alignment horizontal="center"/>
      <protection/>
    </xf>
    <xf numFmtId="0" fontId="12" fillId="0" borderId="0" xfId="56" applyFont="1" applyFill="1" applyAlignment="1">
      <alignment horizontal="right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5" fillId="24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 shrinkToFit="1"/>
    </xf>
    <xf numFmtId="0" fontId="5" fillId="0" borderId="36" xfId="0" applyFont="1" applyBorder="1" applyAlignment="1">
      <alignment horizontal="left" vertical="center" wrapText="1" shrinkToFit="1"/>
    </xf>
    <xf numFmtId="0" fontId="0" fillId="0" borderId="35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1" fillId="0" borderId="0" xfId="57" applyFont="1" applyFill="1" applyAlignment="1">
      <alignment horizontal="center"/>
      <protection/>
    </xf>
    <xf numFmtId="0" fontId="12" fillId="0" borderId="0" xfId="57" applyFont="1" applyFill="1" applyAlignment="1">
      <alignment horizontal="right"/>
      <protection/>
    </xf>
    <xf numFmtId="0" fontId="14" fillId="0" borderId="11" xfId="57" applyFont="1" applyFill="1" applyBorder="1" applyAlignment="1">
      <alignment horizontal="center" vertical="center" wrapText="1" shrinkToFit="1"/>
      <protection/>
    </xf>
    <xf numFmtId="0" fontId="14" fillId="0" borderId="12" xfId="57" applyFont="1" applyFill="1" applyBorder="1" applyAlignment="1">
      <alignment horizontal="center" vertical="center" wrapText="1" shrinkToFit="1"/>
      <protection/>
    </xf>
    <xf numFmtId="0" fontId="14" fillId="0" borderId="12" xfId="57" applyFont="1" applyFill="1" applyBorder="1" applyAlignment="1">
      <alignment horizontal="center" vertical="center" shrinkToFit="1"/>
      <protection/>
    </xf>
    <xf numFmtId="0" fontId="14" fillId="0" borderId="13" xfId="57" applyFont="1" applyFill="1" applyBorder="1" applyAlignment="1">
      <alignment horizontal="center" vertical="center" wrapText="1" shrinkToFit="1"/>
      <protection/>
    </xf>
    <xf numFmtId="0" fontId="5" fillId="0" borderId="14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14" fillId="0" borderId="14" xfId="57" applyFont="1" applyFill="1" applyBorder="1" applyAlignment="1">
      <alignment horizontal="center" vertical="center" wrapText="1" shrinkToFit="1"/>
      <protection/>
    </xf>
    <xf numFmtId="0" fontId="14" fillId="0" borderId="43" xfId="57" applyFont="1" applyFill="1" applyBorder="1" applyAlignment="1">
      <alignment horizontal="center" vertical="center" wrapText="1" shrinkToFit="1"/>
      <protection/>
    </xf>
    <xf numFmtId="0" fontId="14" fillId="0" borderId="15" xfId="57" applyFont="1" applyFill="1" applyBorder="1" applyAlignment="1">
      <alignment horizontal="center" vertical="center" wrapText="1" shrinkToFit="1"/>
      <protection/>
    </xf>
    <xf numFmtId="0" fontId="14" fillId="0" borderId="22" xfId="57" applyFont="1" applyFill="1" applyBorder="1" applyAlignment="1">
      <alignment horizontal="center" vertical="center" wrapText="1" shrinkToFit="1"/>
      <protection/>
    </xf>
    <xf numFmtId="0" fontId="14" fillId="0" borderId="16" xfId="57" applyFont="1" applyFill="1" applyBorder="1" applyAlignment="1">
      <alignment horizontal="center" vertical="center" wrapText="1" shrinkToFit="1"/>
      <protection/>
    </xf>
    <xf numFmtId="0" fontId="9" fillId="24" borderId="0" xfId="0" applyFont="1" applyFill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0" fontId="3" fillId="0" borderId="44" xfId="58" applyFont="1" applyFill="1" applyBorder="1" applyAlignment="1">
      <alignment horizontal="center"/>
      <protection/>
    </xf>
    <xf numFmtId="0" fontId="6" fillId="0" borderId="44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center" vertical="center" shrinkToFit="1"/>
      <protection/>
    </xf>
    <xf numFmtId="0" fontId="5" fillId="0" borderId="15" xfId="58" applyFont="1" applyFill="1" applyBorder="1" applyAlignment="1">
      <alignment horizontal="center" vertical="center" shrinkToFit="1"/>
      <protection/>
    </xf>
    <xf numFmtId="0" fontId="1" fillId="0" borderId="0" xfId="59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3" fillId="0" borderId="0" xfId="58" applyFont="1" applyFill="1" applyAlignment="1">
      <alignment horizontal="right"/>
      <protection/>
    </xf>
    <xf numFmtId="0" fontId="3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/>
      <protection/>
    </xf>
    <xf numFmtId="0" fontId="5" fillId="0" borderId="10" xfId="59" applyFont="1" applyFill="1" applyBorder="1" applyAlignment="1">
      <alignment horizontal="center" vertical="center" wrapText="1" shrinkToFit="1"/>
      <protection/>
    </xf>
    <xf numFmtId="0" fontId="5" fillId="0" borderId="10" xfId="59" applyFont="1" applyFill="1" applyBorder="1" applyAlignment="1">
      <alignment horizontal="center" vertical="center" shrinkToFit="1"/>
      <protection/>
    </xf>
    <xf numFmtId="177" fontId="3" fillId="0" borderId="22" xfId="57" applyNumberFormat="1" applyFont="1" applyFill="1" applyBorder="1" applyAlignment="1">
      <alignment horizontal="right" vertical="center" shrinkToFit="1"/>
      <protection/>
    </xf>
    <xf numFmtId="177" fontId="0" fillId="0" borderId="10" xfId="0" applyNumberFormat="1" applyFill="1" applyBorder="1" applyAlignment="1">
      <alignment/>
    </xf>
    <xf numFmtId="4" fontId="14" fillId="0" borderId="45" xfId="57" applyNumberFormat="1" applyFont="1" applyFill="1" applyBorder="1" applyAlignment="1">
      <alignment horizontal="right" vertical="center" shrinkToFit="1"/>
      <protection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14" fillId="0" borderId="46" xfId="57" applyFont="1" applyFill="1" applyBorder="1" applyAlignment="1">
      <alignment horizontal="center" vertical="center" wrapText="1" shrinkToFit="1"/>
      <protection/>
    </xf>
    <xf numFmtId="176" fontId="5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3" fillId="0" borderId="45" xfId="57" applyNumberFormat="1" applyFont="1" applyFill="1" applyBorder="1" applyAlignment="1">
      <alignment horizontal="right" vertical="center" shrinkToFit="1"/>
      <protection/>
    </xf>
    <xf numFmtId="0" fontId="0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14" fillId="0" borderId="45" xfId="57" applyFont="1" applyFill="1" applyBorder="1" applyAlignment="1">
      <alignment horizontal="right" vertical="center" shrinkToFit="1"/>
      <protection/>
    </xf>
    <xf numFmtId="0" fontId="5" fillId="0" borderId="47" xfId="0" applyFont="1" applyBorder="1" applyAlignment="1">
      <alignment horizontal="left" vertical="center" wrapText="1" shrinkToFit="1"/>
    </xf>
    <xf numFmtId="0" fontId="5" fillId="0" borderId="48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 wrapText="1" shrinkToFit="1"/>
    </xf>
    <xf numFmtId="0" fontId="5" fillId="0" borderId="50" xfId="0" applyFont="1" applyBorder="1" applyAlignment="1">
      <alignment horizontal="left" vertical="center" wrapText="1" shrinkToFit="1"/>
    </xf>
    <xf numFmtId="0" fontId="5" fillId="0" borderId="51" xfId="0" applyFont="1" applyBorder="1" applyAlignment="1">
      <alignment horizontal="left" vertical="center" wrapText="1" shrinkToFit="1"/>
    </xf>
    <xf numFmtId="0" fontId="5" fillId="0" borderId="52" xfId="0" applyFont="1" applyBorder="1" applyAlignment="1">
      <alignment horizontal="left" vertical="center" wrapText="1" shrinkToFit="1"/>
    </xf>
    <xf numFmtId="0" fontId="5" fillId="0" borderId="53" xfId="0" applyFont="1" applyBorder="1" applyAlignment="1">
      <alignment horizontal="left" vertical="center" wrapText="1" shrinkToFit="1"/>
    </xf>
    <xf numFmtId="0" fontId="5" fillId="0" borderId="54" xfId="0" applyFont="1" applyBorder="1" applyAlignment="1">
      <alignment horizontal="left" vertical="center" wrapText="1" shrinkToFit="1"/>
    </xf>
    <xf numFmtId="0" fontId="5" fillId="0" borderId="55" xfId="0" applyFont="1" applyBorder="1" applyAlignment="1">
      <alignment horizontal="left" vertical="center" wrapText="1" shrinkToFit="1"/>
    </xf>
    <xf numFmtId="0" fontId="5" fillId="0" borderId="56" xfId="0" applyFont="1" applyBorder="1" applyAlignment="1">
      <alignment horizontal="left" vertical="center" wrapText="1" shrinkToFit="1"/>
    </xf>
    <xf numFmtId="0" fontId="5" fillId="0" borderId="57" xfId="0" applyFont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/>
    </xf>
    <xf numFmtId="0" fontId="5" fillId="0" borderId="58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vertical="center" wrapText="1" shrinkToFit="1"/>
    </xf>
    <xf numFmtId="0" fontId="5" fillId="0" borderId="59" xfId="0" applyFont="1" applyBorder="1" applyAlignment="1">
      <alignment vertical="center" wrapText="1" shrinkToFit="1"/>
    </xf>
    <xf numFmtId="0" fontId="5" fillId="0" borderId="50" xfId="58" applyFont="1" applyFill="1" applyBorder="1" applyAlignment="1">
      <alignment horizontal="center" vertical="center" shrinkToFit="1"/>
      <protection/>
    </xf>
    <xf numFmtId="0" fontId="5" fillId="0" borderId="46" xfId="58" applyFont="1" applyFill="1" applyBorder="1" applyAlignment="1">
      <alignment horizontal="center" vertical="center" shrinkToFit="1"/>
      <protection/>
    </xf>
    <xf numFmtId="3" fontId="5" fillId="0" borderId="60" xfId="58" applyNumberFormat="1" applyFont="1" applyFill="1" applyBorder="1" applyAlignment="1">
      <alignment horizontal="right" vertical="center" shrinkToFit="1"/>
      <protection/>
    </xf>
    <xf numFmtId="3" fontId="5" fillId="0" borderId="15" xfId="0" applyNumberFormat="1" applyFont="1" applyBorder="1" applyAlignment="1">
      <alignment horizontal="right" vertical="center" wrapText="1" shrinkToFit="1"/>
    </xf>
    <xf numFmtId="4" fontId="5" fillId="0" borderId="16" xfId="0" applyNumberFormat="1" applyFont="1" applyBorder="1" applyAlignment="1">
      <alignment horizontal="right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_2007年行政单位基层表样表" xfId="54"/>
    <cellStyle name="常规_Sheet1" xfId="55"/>
    <cellStyle name="常规_Sheet4" xfId="56"/>
    <cellStyle name="常规_Sheet6" xfId="57"/>
    <cellStyle name="常规_Sheet7" xfId="58"/>
    <cellStyle name="常规_Sheet8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1" sqref="A11"/>
    </sheetView>
  </sheetViews>
  <sheetFormatPr defaultColWidth="9.00390625" defaultRowHeight="14.25"/>
  <cols>
    <col min="1" max="1" width="75.00390625" style="0" customWidth="1"/>
  </cols>
  <sheetData>
    <row r="1" ht="20.25">
      <c r="A1" s="132" t="s">
        <v>0</v>
      </c>
    </row>
    <row r="2" ht="27">
      <c r="A2" s="133"/>
    </row>
    <row r="3" ht="27">
      <c r="A3" s="133" t="s">
        <v>1</v>
      </c>
    </row>
    <row r="4" ht="24" customHeight="1">
      <c r="A4" s="134"/>
    </row>
    <row r="5" ht="24" customHeight="1">
      <c r="A5" s="135" t="s">
        <v>2</v>
      </c>
    </row>
    <row r="6" ht="24" customHeight="1">
      <c r="A6" s="136"/>
    </row>
    <row r="7" ht="27.75" customHeight="1">
      <c r="A7" s="137" t="s">
        <v>3</v>
      </c>
    </row>
    <row r="8" ht="27.75" customHeight="1">
      <c r="A8" s="137" t="s">
        <v>4</v>
      </c>
    </row>
    <row r="9" ht="27.75" customHeight="1">
      <c r="A9" s="137" t="s">
        <v>5</v>
      </c>
    </row>
    <row r="10" ht="27.75" customHeight="1">
      <c r="A10" s="137" t="s">
        <v>6</v>
      </c>
    </row>
    <row r="11" ht="27.75" customHeight="1">
      <c r="A11" s="137" t="s">
        <v>7</v>
      </c>
    </row>
    <row r="12" ht="27.75" customHeight="1">
      <c r="A12" s="137" t="s">
        <v>8</v>
      </c>
    </row>
    <row r="13" ht="27.75" customHeight="1">
      <c r="A13" s="137" t="s">
        <v>9</v>
      </c>
    </row>
    <row r="14" ht="27.75" customHeight="1">
      <c r="A14" s="137" t="s">
        <v>10</v>
      </c>
    </row>
    <row r="15" ht="27.75" customHeight="1">
      <c r="A15" s="137" t="s">
        <v>11</v>
      </c>
    </row>
    <row r="16" ht="27.75" customHeight="1">
      <c r="A16" s="137" t="s">
        <v>12</v>
      </c>
    </row>
  </sheetData>
  <sheetProtection/>
  <printOptions/>
  <pageMargins left="1.06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C10" sqref="C10"/>
    </sheetView>
  </sheetViews>
  <sheetFormatPr defaultColWidth="9.00390625" defaultRowHeight="14.25"/>
  <cols>
    <col min="1" max="1" width="34.00390625" style="9" bestFit="1" customWidth="1"/>
    <col min="2" max="2" width="9.00390625" style="9" customWidth="1"/>
    <col min="3" max="3" width="11.625" style="9" customWidth="1"/>
    <col min="4" max="4" width="42.00390625" style="9" customWidth="1"/>
    <col min="5" max="5" width="9.00390625" style="9" customWidth="1"/>
    <col min="6" max="6" width="13.375" style="9" customWidth="1"/>
    <col min="7" max="16384" width="9.00390625" style="9" customWidth="1"/>
  </cols>
  <sheetData>
    <row r="2" spans="1:6" ht="27">
      <c r="A2" s="224" t="s">
        <v>387</v>
      </c>
      <c r="B2" s="224"/>
      <c r="C2" s="224"/>
      <c r="D2" s="224"/>
      <c r="E2" s="224"/>
      <c r="F2" s="224"/>
    </row>
    <row r="3" spans="1:6" ht="16.5" customHeight="1">
      <c r="A3" s="10"/>
      <c r="B3" s="10"/>
      <c r="C3" s="10"/>
      <c r="D3" s="10"/>
      <c r="E3" s="225" t="s">
        <v>388</v>
      </c>
      <c r="F3" s="225"/>
    </row>
    <row r="4" spans="1:6" ht="16.5" customHeight="1">
      <c r="A4" s="12" t="s">
        <v>15</v>
      </c>
      <c r="B4" s="13"/>
      <c r="C4" s="13"/>
      <c r="D4" s="11"/>
      <c r="E4" s="226" t="s">
        <v>195</v>
      </c>
      <c r="F4" s="227"/>
    </row>
    <row r="5" spans="1:6" ht="18" customHeight="1">
      <c r="A5" s="14" t="s">
        <v>389</v>
      </c>
      <c r="B5" s="228" t="s">
        <v>20</v>
      </c>
      <c r="C5" s="15" t="s">
        <v>390</v>
      </c>
      <c r="D5" s="15" t="s">
        <v>389</v>
      </c>
      <c r="E5" s="228" t="s">
        <v>20</v>
      </c>
      <c r="F5" s="16" t="s">
        <v>390</v>
      </c>
    </row>
    <row r="6" spans="1:6" ht="18" customHeight="1">
      <c r="A6" s="17" t="s">
        <v>391</v>
      </c>
      <c r="B6" s="229"/>
      <c r="C6" s="18" t="s">
        <v>26</v>
      </c>
      <c r="D6" s="18" t="s">
        <v>391</v>
      </c>
      <c r="E6" s="229"/>
      <c r="F6" s="19" t="s">
        <v>32</v>
      </c>
    </row>
    <row r="7" spans="1:6" ht="18" customHeight="1">
      <c r="A7" s="20" t="s">
        <v>392</v>
      </c>
      <c r="B7" s="18" t="s">
        <v>26</v>
      </c>
      <c r="C7" s="266" t="s">
        <v>393</v>
      </c>
      <c r="D7" s="21" t="s">
        <v>394</v>
      </c>
      <c r="E7" s="18" t="s">
        <v>121</v>
      </c>
      <c r="F7" s="22">
        <v>57.3</v>
      </c>
    </row>
    <row r="8" spans="1:6" ht="18" customHeight="1">
      <c r="A8" s="20" t="s">
        <v>395</v>
      </c>
      <c r="B8" s="265" t="s">
        <v>32</v>
      </c>
      <c r="C8" s="243">
        <v>10.3</v>
      </c>
      <c r="D8" s="21" t="s">
        <v>396</v>
      </c>
      <c r="E8" s="18" t="s">
        <v>126</v>
      </c>
      <c r="F8" s="269">
        <v>0</v>
      </c>
    </row>
    <row r="9" spans="1:6" ht="18" customHeight="1">
      <c r="A9" s="20" t="s">
        <v>397</v>
      </c>
      <c r="B9" s="265" t="s">
        <v>38</v>
      </c>
      <c r="C9" s="243">
        <v>0</v>
      </c>
      <c r="D9" s="21" t="s">
        <v>398</v>
      </c>
      <c r="E9" s="18" t="s">
        <v>131</v>
      </c>
      <c r="F9" s="22">
        <v>57.3</v>
      </c>
    </row>
    <row r="10" spans="1:6" ht="18" customHeight="1">
      <c r="A10" s="20" t="s">
        <v>399</v>
      </c>
      <c r="B10" s="265" t="s">
        <v>44</v>
      </c>
      <c r="C10" s="243">
        <v>2.5</v>
      </c>
      <c r="D10" s="21"/>
      <c r="E10" s="18" t="s">
        <v>136</v>
      </c>
      <c r="F10" s="19"/>
    </row>
    <row r="11" spans="1:6" ht="18" customHeight="1">
      <c r="A11" s="20" t="s">
        <v>400</v>
      </c>
      <c r="B11" s="265" t="s">
        <v>50</v>
      </c>
      <c r="C11" s="243">
        <v>0</v>
      </c>
      <c r="D11" s="21" t="s">
        <v>401</v>
      </c>
      <c r="E11" s="18" t="s">
        <v>141</v>
      </c>
      <c r="F11" s="270" t="s">
        <v>393</v>
      </c>
    </row>
    <row r="12" spans="1:6" ht="18" customHeight="1">
      <c r="A12" s="20" t="s">
        <v>402</v>
      </c>
      <c r="B12" s="265" t="s">
        <v>56</v>
      </c>
      <c r="C12" s="243">
        <v>2.5</v>
      </c>
      <c r="D12" s="21" t="s">
        <v>403</v>
      </c>
      <c r="E12" s="18" t="s">
        <v>145</v>
      </c>
      <c r="F12" s="23">
        <v>1</v>
      </c>
    </row>
    <row r="13" spans="1:6" ht="18" customHeight="1">
      <c r="A13" s="20" t="s">
        <v>404</v>
      </c>
      <c r="B13" s="265" t="s">
        <v>62</v>
      </c>
      <c r="C13" s="243">
        <v>7.8</v>
      </c>
      <c r="D13" s="21" t="s">
        <v>405</v>
      </c>
      <c r="E13" s="18" t="s">
        <v>149</v>
      </c>
      <c r="F13" s="24">
        <v>0</v>
      </c>
    </row>
    <row r="14" spans="1:6" ht="18" customHeight="1">
      <c r="A14" s="20" t="s">
        <v>406</v>
      </c>
      <c r="B14" s="265" t="s">
        <v>67</v>
      </c>
      <c r="C14" s="243">
        <v>7.8</v>
      </c>
      <c r="D14" s="21" t="s">
        <v>407</v>
      </c>
      <c r="E14" s="18" t="s">
        <v>153</v>
      </c>
      <c r="F14" s="23">
        <v>0</v>
      </c>
    </row>
    <row r="15" spans="1:6" ht="18" customHeight="1">
      <c r="A15" s="20" t="s">
        <v>408</v>
      </c>
      <c r="B15" s="265" t="s">
        <v>72</v>
      </c>
      <c r="C15" s="243">
        <v>0</v>
      </c>
      <c r="D15" s="21" t="s">
        <v>409</v>
      </c>
      <c r="E15" s="18" t="s">
        <v>159</v>
      </c>
      <c r="F15" s="23">
        <v>0</v>
      </c>
    </row>
    <row r="16" spans="1:6" ht="18" customHeight="1">
      <c r="A16" s="20" t="s">
        <v>410</v>
      </c>
      <c r="B16" s="265" t="s">
        <v>77</v>
      </c>
      <c r="C16" s="243">
        <v>0</v>
      </c>
      <c r="D16" s="21" t="s">
        <v>411</v>
      </c>
      <c r="E16" s="18" t="s">
        <v>165</v>
      </c>
      <c r="F16" s="23">
        <v>0</v>
      </c>
    </row>
    <row r="17" spans="1:6" ht="18" customHeight="1">
      <c r="A17" s="20" t="s">
        <v>412</v>
      </c>
      <c r="B17" s="18" t="s">
        <v>81</v>
      </c>
      <c r="C17" s="267">
        <v>0</v>
      </c>
      <c r="D17" s="21" t="s">
        <v>413</v>
      </c>
      <c r="E17" s="18" t="s">
        <v>171</v>
      </c>
      <c r="F17" s="23">
        <v>1</v>
      </c>
    </row>
    <row r="18" spans="1:6" ht="18" customHeight="1">
      <c r="A18" s="20" t="s">
        <v>414</v>
      </c>
      <c r="B18" s="18" t="s">
        <v>86</v>
      </c>
      <c r="C18" s="25">
        <v>0</v>
      </c>
      <c r="D18" s="21" t="s">
        <v>415</v>
      </c>
      <c r="E18" s="18" t="s">
        <v>176</v>
      </c>
      <c r="F18" s="23">
        <v>0</v>
      </c>
    </row>
    <row r="19" spans="1:6" ht="18" customHeight="1">
      <c r="A19" s="20" t="s">
        <v>416</v>
      </c>
      <c r="B19" s="18" t="s">
        <v>91</v>
      </c>
      <c r="C19" s="25">
        <v>0</v>
      </c>
      <c r="D19" s="21" t="s">
        <v>417</v>
      </c>
      <c r="E19" s="18" t="s">
        <v>181</v>
      </c>
      <c r="F19" s="26"/>
    </row>
    <row r="20" spans="1:6" ht="18" customHeight="1">
      <c r="A20" s="20" t="s">
        <v>418</v>
      </c>
      <c r="B20" s="18" t="s">
        <v>96</v>
      </c>
      <c r="C20" s="268">
        <v>1</v>
      </c>
      <c r="D20" s="21" t="s">
        <v>417</v>
      </c>
      <c r="E20" s="18" t="s">
        <v>183</v>
      </c>
      <c r="F20" s="26"/>
    </row>
    <row r="21" spans="1:6" ht="18" customHeight="1">
      <c r="A21" s="20" t="s">
        <v>419</v>
      </c>
      <c r="B21" s="18" t="s">
        <v>101</v>
      </c>
      <c r="C21" s="268">
        <v>97</v>
      </c>
      <c r="D21" s="21" t="s">
        <v>417</v>
      </c>
      <c r="E21" s="18" t="s">
        <v>185</v>
      </c>
      <c r="F21" s="26"/>
    </row>
    <row r="22" spans="1:6" ht="18" customHeight="1">
      <c r="A22" s="20" t="s">
        <v>420</v>
      </c>
      <c r="B22" s="18" t="s">
        <v>106</v>
      </c>
      <c r="C22" s="268">
        <v>1300</v>
      </c>
      <c r="D22" s="21" t="s">
        <v>417</v>
      </c>
      <c r="E22" s="18" t="s">
        <v>268</v>
      </c>
      <c r="F22" s="26"/>
    </row>
    <row r="23" spans="1:6" ht="18" customHeight="1">
      <c r="A23" s="20" t="s">
        <v>421</v>
      </c>
      <c r="B23" s="18" t="s">
        <v>111</v>
      </c>
      <c r="C23" s="25">
        <v>0</v>
      </c>
      <c r="D23" s="21" t="s">
        <v>417</v>
      </c>
      <c r="E23" s="18" t="s">
        <v>269</v>
      </c>
      <c r="F23" s="26"/>
    </row>
    <row r="24" spans="1:6" ht="18" customHeight="1" thickBot="1">
      <c r="A24" s="27" t="s">
        <v>422</v>
      </c>
      <c r="B24" s="28" t="s">
        <v>116</v>
      </c>
      <c r="C24" s="29">
        <v>0</v>
      </c>
      <c r="D24" s="30" t="s">
        <v>417</v>
      </c>
      <c r="E24" s="28" t="s">
        <v>188</v>
      </c>
      <c r="F24" s="31"/>
    </row>
  </sheetData>
  <sheetProtection/>
  <mergeCells count="5">
    <mergeCell ref="A2:F2"/>
    <mergeCell ref="E3:F3"/>
    <mergeCell ref="E4:F4"/>
    <mergeCell ref="B5:B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13" sqref="G13"/>
    </sheetView>
  </sheetViews>
  <sheetFormatPr defaultColWidth="9.00390625" defaultRowHeight="14.25"/>
  <cols>
    <col min="1" max="2" width="2.50390625" style="0" customWidth="1"/>
    <col min="3" max="3" width="7.00390625" style="0" customWidth="1"/>
    <col min="4" max="4" width="17.625" style="0" customWidth="1"/>
    <col min="6" max="6" width="17.125" style="0" customWidth="1"/>
    <col min="7" max="7" width="12.00390625" style="0" customWidth="1"/>
    <col min="8" max="8" width="16.25390625" style="0" customWidth="1"/>
    <col min="9" max="9" width="15.875" style="0" customWidth="1"/>
    <col min="10" max="10" width="18.50390625" style="0" customWidth="1"/>
  </cols>
  <sheetData>
    <row r="1" spans="1:10" ht="28.5" customHeight="1">
      <c r="A1" s="230" t="s">
        <v>423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21">
      <c r="A2" s="1"/>
      <c r="B2" s="2"/>
      <c r="C2" s="2"/>
      <c r="D2" s="2"/>
      <c r="E2" s="2"/>
      <c r="F2" s="2"/>
      <c r="G2" s="2"/>
      <c r="H2" s="2"/>
      <c r="I2" s="232" t="s">
        <v>424</v>
      </c>
      <c r="J2" s="232"/>
    </row>
    <row r="3" spans="1:10" ht="15">
      <c r="A3" s="3" t="s">
        <v>15</v>
      </c>
      <c r="B3" s="4"/>
      <c r="C3" s="4"/>
      <c r="D3" s="4"/>
      <c r="E3" s="4"/>
      <c r="F3" s="4"/>
      <c r="G3" s="4"/>
      <c r="H3" s="5"/>
      <c r="I3" s="233" t="s">
        <v>195</v>
      </c>
      <c r="J3" s="234"/>
    </row>
    <row r="4" spans="1:10" ht="19.5" customHeight="1">
      <c r="A4" s="235" t="s">
        <v>19</v>
      </c>
      <c r="B4" s="235"/>
      <c r="C4" s="235"/>
      <c r="D4" s="235"/>
      <c r="E4" s="235" t="s">
        <v>207</v>
      </c>
      <c r="F4" s="235" t="s">
        <v>322</v>
      </c>
      <c r="G4" s="235" t="s">
        <v>327</v>
      </c>
      <c r="H4" s="236" t="s">
        <v>425</v>
      </c>
      <c r="I4" s="236"/>
      <c r="J4" s="236"/>
    </row>
    <row r="5" spans="1:10" ht="19.5" customHeight="1">
      <c r="A5" s="235" t="s">
        <v>202</v>
      </c>
      <c r="B5" s="235"/>
      <c r="C5" s="235"/>
      <c r="D5" s="235" t="s">
        <v>203</v>
      </c>
      <c r="E5" s="235"/>
      <c r="F5" s="235"/>
      <c r="G5" s="235"/>
      <c r="H5" s="235" t="s">
        <v>262</v>
      </c>
      <c r="I5" s="235" t="s">
        <v>335</v>
      </c>
      <c r="J5" s="235" t="s">
        <v>360</v>
      </c>
    </row>
    <row r="6" spans="1:10" ht="19.5" customHeight="1">
      <c r="A6" s="235"/>
      <c r="B6" s="235"/>
      <c r="C6" s="235"/>
      <c r="D6" s="235"/>
      <c r="E6" s="235"/>
      <c r="F6" s="235"/>
      <c r="G6" s="235"/>
      <c r="H6" s="235"/>
      <c r="I6" s="235"/>
      <c r="J6" s="235"/>
    </row>
    <row r="7" spans="1:10" ht="19.5" customHeight="1">
      <c r="A7" s="235"/>
      <c r="B7" s="235"/>
      <c r="C7" s="235"/>
      <c r="D7" s="235"/>
      <c r="E7" s="235"/>
      <c r="F7" s="235"/>
      <c r="G7" s="235"/>
      <c r="H7" s="235"/>
      <c r="I7" s="235"/>
      <c r="J7" s="235"/>
    </row>
    <row r="8" spans="1:10" ht="19.5" customHeight="1">
      <c r="A8" s="235" t="s">
        <v>204</v>
      </c>
      <c r="B8" s="235" t="s">
        <v>205</v>
      </c>
      <c r="C8" s="235" t="s">
        <v>206</v>
      </c>
      <c r="D8" s="6" t="s">
        <v>24</v>
      </c>
      <c r="E8" s="6" t="s">
        <v>26</v>
      </c>
      <c r="F8" s="6">
        <v>2</v>
      </c>
      <c r="G8" s="6">
        <v>3</v>
      </c>
      <c r="H8" s="6">
        <v>4</v>
      </c>
      <c r="I8" s="6">
        <v>5</v>
      </c>
      <c r="J8" s="6">
        <v>6</v>
      </c>
    </row>
    <row r="9" spans="1:10" ht="19.5" customHeight="1">
      <c r="A9" s="235"/>
      <c r="B9" s="235"/>
      <c r="C9" s="235"/>
      <c r="D9" s="6" t="s">
        <v>207</v>
      </c>
      <c r="E9" s="7">
        <v>10.3</v>
      </c>
      <c r="F9" s="7">
        <v>0</v>
      </c>
      <c r="G9" s="7">
        <v>7.8</v>
      </c>
      <c r="H9" s="7">
        <v>2.5</v>
      </c>
      <c r="I9" s="7">
        <v>2.5</v>
      </c>
      <c r="J9" s="7">
        <v>0</v>
      </c>
    </row>
    <row r="10" spans="1:10" ht="21.75" customHeight="1">
      <c r="A10" s="271">
        <v>2080109</v>
      </c>
      <c r="B10" s="272"/>
      <c r="C10" s="273"/>
      <c r="D10" s="8" t="s">
        <v>426</v>
      </c>
      <c r="E10" s="7">
        <v>10.3</v>
      </c>
      <c r="F10" s="7">
        <v>0</v>
      </c>
      <c r="G10" s="7">
        <v>7.8</v>
      </c>
      <c r="H10" s="7">
        <v>2.5</v>
      </c>
      <c r="I10" s="7">
        <v>2.5</v>
      </c>
      <c r="J10" s="7">
        <v>0</v>
      </c>
    </row>
    <row r="11" spans="1:10" ht="21.7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1.7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1.7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21.7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1.75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1.75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</sheetData>
  <sheetProtection/>
  <mergeCells count="17">
    <mergeCell ref="J5:J7"/>
    <mergeCell ref="A5:C7"/>
    <mergeCell ref="A10:C10"/>
    <mergeCell ref="A8:A9"/>
    <mergeCell ref="B8:B9"/>
    <mergeCell ref="C8:C9"/>
    <mergeCell ref="D5:D7"/>
    <mergeCell ref="A1:J1"/>
    <mergeCell ref="I2:J2"/>
    <mergeCell ref="I3:J3"/>
    <mergeCell ref="A4:D4"/>
    <mergeCell ref="H4:J4"/>
    <mergeCell ref="E4:E7"/>
    <mergeCell ref="F4:F7"/>
    <mergeCell ref="G4:G7"/>
    <mergeCell ref="H5:H7"/>
    <mergeCell ref="I5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45" zoomScaleNormal="145" zoomScaleSheetLayoutView="100" workbookViewId="0" topLeftCell="A1">
      <selection activeCell="F15" sqref="F15"/>
    </sheetView>
  </sheetViews>
  <sheetFormatPr defaultColWidth="9.00390625" defaultRowHeight="14.25"/>
  <cols>
    <col min="1" max="1" width="9.375" style="9" customWidth="1"/>
    <col min="2" max="3" width="9.00390625" style="9" customWidth="1"/>
    <col min="4" max="4" width="11.00390625" style="9" customWidth="1"/>
    <col min="5" max="5" width="9.00390625" style="9" customWidth="1"/>
    <col min="6" max="6" width="8.50390625" style="9" customWidth="1"/>
    <col min="7" max="7" width="15.875" style="9" customWidth="1"/>
    <col min="8" max="16384" width="9.00390625" style="9" customWidth="1"/>
  </cols>
  <sheetData>
    <row r="1" spans="1:9" ht="20.25">
      <c r="A1" s="141" t="s">
        <v>13</v>
      </c>
      <c r="B1" s="141"/>
      <c r="C1" s="141"/>
      <c r="D1" s="141"/>
      <c r="E1" s="141"/>
      <c r="F1" s="141"/>
      <c r="G1" s="141"/>
      <c r="H1" s="141"/>
      <c r="I1" s="141"/>
    </row>
    <row r="2" spans="1:9" ht="20.25">
      <c r="A2" s="112"/>
      <c r="B2" s="112"/>
      <c r="C2" s="112"/>
      <c r="D2" s="112"/>
      <c r="E2" s="112"/>
      <c r="F2" s="112"/>
      <c r="G2" s="112"/>
      <c r="H2" s="142" t="s">
        <v>14</v>
      </c>
      <c r="I2" s="142"/>
    </row>
    <row r="3" spans="1:9" ht="14.25">
      <c r="A3" s="143" t="s">
        <v>15</v>
      </c>
      <c r="B3" s="143"/>
      <c r="C3" s="143"/>
      <c r="D3" s="114"/>
      <c r="E3" s="115"/>
      <c r="F3" s="115"/>
      <c r="G3" s="115"/>
      <c r="H3" s="115"/>
      <c r="I3" s="113" t="s">
        <v>16</v>
      </c>
    </row>
    <row r="4" spans="1:9" ht="15.75" customHeight="1">
      <c r="A4" s="144" t="s">
        <v>17</v>
      </c>
      <c r="B4" s="145"/>
      <c r="C4" s="145"/>
      <c r="D4" s="145" t="s">
        <v>18</v>
      </c>
      <c r="E4" s="145"/>
      <c r="F4" s="145"/>
      <c r="G4" s="145"/>
      <c r="H4" s="145"/>
      <c r="I4" s="146"/>
    </row>
    <row r="5" spans="1:9" ht="15.75" customHeight="1">
      <c r="A5" s="116" t="s">
        <v>19</v>
      </c>
      <c r="B5" s="117" t="s">
        <v>20</v>
      </c>
      <c r="C5" s="117" t="s">
        <v>21</v>
      </c>
      <c r="D5" s="117" t="s">
        <v>22</v>
      </c>
      <c r="E5" s="117" t="s">
        <v>20</v>
      </c>
      <c r="F5" s="117" t="s">
        <v>21</v>
      </c>
      <c r="G5" s="117" t="s">
        <v>23</v>
      </c>
      <c r="H5" s="117" t="s">
        <v>20</v>
      </c>
      <c r="I5" s="127" t="s">
        <v>21</v>
      </c>
    </row>
    <row r="6" spans="1:9" ht="15.75" customHeight="1">
      <c r="A6" s="116" t="s">
        <v>24</v>
      </c>
      <c r="B6" s="117"/>
      <c r="C6" s="117">
        <v>1</v>
      </c>
      <c r="D6" s="117" t="s">
        <v>24</v>
      </c>
      <c r="E6" s="117"/>
      <c r="F6" s="117">
        <v>2</v>
      </c>
      <c r="G6" s="117" t="s">
        <v>24</v>
      </c>
      <c r="H6" s="117"/>
      <c r="I6" s="127">
        <v>3</v>
      </c>
    </row>
    <row r="7" spans="1:9" ht="15.75" customHeight="1">
      <c r="A7" s="118" t="s">
        <v>25</v>
      </c>
      <c r="B7" s="117" t="s">
        <v>26</v>
      </c>
      <c r="C7" s="87">
        <f>156163660.22/10000</f>
        <v>15616.37</v>
      </c>
      <c r="D7" s="119" t="s">
        <v>27</v>
      </c>
      <c r="E7" s="117" t="s">
        <v>28</v>
      </c>
      <c r="F7" s="120"/>
      <c r="G7" s="119" t="s">
        <v>29</v>
      </c>
      <c r="H7" s="117" t="s">
        <v>30</v>
      </c>
      <c r="I7" s="128">
        <f>3385260.22/10000</f>
        <v>338.53</v>
      </c>
    </row>
    <row r="8" spans="1:9" ht="15.75" customHeight="1">
      <c r="A8" s="118" t="s">
        <v>31</v>
      </c>
      <c r="B8" s="117" t="s">
        <v>32</v>
      </c>
      <c r="C8" s="120"/>
      <c r="D8" s="119" t="s">
        <v>33</v>
      </c>
      <c r="E8" s="117" t="s">
        <v>34</v>
      </c>
      <c r="F8" s="121"/>
      <c r="G8" s="119" t="s">
        <v>35</v>
      </c>
      <c r="H8" s="117" t="s">
        <v>36</v>
      </c>
      <c r="I8" s="128">
        <f>2812249.82/10000</f>
        <v>281.22</v>
      </c>
    </row>
    <row r="9" spans="1:9" ht="15.75" customHeight="1">
      <c r="A9" s="118" t="s">
        <v>37</v>
      </c>
      <c r="B9" s="117" t="s">
        <v>38</v>
      </c>
      <c r="C9" s="120"/>
      <c r="D9" s="119" t="s">
        <v>39</v>
      </c>
      <c r="E9" s="117" t="s">
        <v>40</v>
      </c>
      <c r="F9" s="120"/>
      <c r="G9" s="119" t="s">
        <v>41</v>
      </c>
      <c r="H9" s="117" t="s">
        <v>42</v>
      </c>
      <c r="I9" s="128">
        <f>573010.4/10000</f>
        <v>57.3</v>
      </c>
    </row>
    <row r="10" spans="1:9" ht="15.75" customHeight="1">
      <c r="A10" s="118" t="s">
        <v>43</v>
      </c>
      <c r="B10" s="117" t="s">
        <v>44</v>
      </c>
      <c r="C10" s="120"/>
      <c r="D10" s="119" t="s">
        <v>45</v>
      </c>
      <c r="E10" s="117" t="s">
        <v>46</v>
      </c>
      <c r="F10" s="120"/>
      <c r="G10" s="119" t="s">
        <v>47</v>
      </c>
      <c r="H10" s="117" t="s">
        <v>48</v>
      </c>
      <c r="I10" s="129">
        <f>I12</f>
        <v>15277.84</v>
      </c>
    </row>
    <row r="11" spans="1:9" ht="15.75" customHeight="1">
      <c r="A11" s="118" t="s">
        <v>49</v>
      </c>
      <c r="B11" s="117" t="s">
        <v>50</v>
      </c>
      <c r="C11" s="120"/>
      <c r="D11" s="119" t="s">
        <v>51</v>
      </c>
      <c r="E11" s="117" t="s">
        <v>52</v>
      </c>
      <c r="F11" s="120"/>
      <c r="G11" s="119" t="s">
        <v>53</v>
      </c>
      <c r="H11" s="117" t="s">
        <v>54</v>
      </c>
      <c r="I11" s="129"/>
    </row>
    <row r="12" spans="1:9" ht="15.75" customHeight="1">
      <c r="A12" s="118" t="s">
        <v>55</v>
      </c>
      <c r="B12" s="117" t="s">
        <v>56</v>
      </c>
      <c r="C12" s="120"/>
      <c r="D12" s="119" t="s">
        <v>57</v>
      </c>
      <c r="E12" s="117" t="s">
        <v>58</v>
      </c>
      <c r="F12" s="120"/>
      <c r="G12" s="119" t="s">
        <v>59</v>
      </c>
      <c r="H12" s="117" t="s">
        <v>60</v>
      </c>
      <c r="I12" s="128">
        <f>152778400/10000</f>
        <v>15277.84</v>
      </c>
    </row>
    <row r="13" spans="1:9" ht="15.75" customHeight="1">
      <c r="A13" s="118" t="s">
        <v>61</v>
      </c>
      <c r="B13" s="117" t="s">
        <v>62</v>
      </c>
      <c r="C13" s="120"/>
      <c r="D13" s="119" t="s">
        <v>63</v>
      </c>
      <c r="E13" s="117" t="s">
        <v>64</v>
      </c>
      <c r="F13" s="120"/>
      <c r="G13" s="119" t="s">
        <v>65</v>
      </c>
      <c r="H13" s="117" t="s">
        <v>66</v>
      </c>
      <c r="I13" s="129"/>
    </row>
    <row r="14" spans="1:9" ht="15.75" customHeight="1">
      <c r="A14" s="122"/>
      <c r="B14" s="117" t="s">
        <v>67</v>
      </c>
      <c r="C14" s="121"/>
      <c r="D14" s="119" t="s">
        <v>68</v>
      </c>
      <c r="E14" s="117" t="s">
        <v>69</v>
      </c>
      <c r="F14" s="87">
        <f>54398956.68/10000</f>
        <v>5439.9</v>
      </c>
      <c r="G14" s="119" t="s">
        <v>70</v>
      </c>
      <c r="H14" s="117" t="s">
        <v>71</v>
      </c>
      <c r="I14" s="129"/>
    </row>
    <row r="15" spans="1:9" ht="15.75" customHeight="1">
      <c r="A15" s="118"/>
      <c r="B15" s="117" t="s">
        <v>72</v>
      </c>
      <c r="C15" s="121"/>
      <c r="D15" s="119" t="s">
        <v>73</v>
      </c>
      <c r="E15" s="117" t="s">
        <v>74</v>
      </c>
      <c r="F15" s="87">
        <f>101764703.54/10000</f>
        <v>10176.47</v>
      </c>
      <c r="G15" s="119" t="s">
        <v>75</v>
      </c>
      <c r="H15" s="117" t="s">
        <v>76</v>
      </c>
      <c r="I15" s="129"/>
    </row>
    <row r="16" spans="1:9" ht="15.75" customHeight="1">
      <c r="A16" s="118"/>
      <c r="B16" s="117" t="s">
        <v>77</v>
      </c>
      <c r="C16" s="121"/>
      <c r="D16" s="119" t="s">
        <v>78</v>
      </c>
      <c r="E16" s="117" t="s">
        <v>79</v>
      </c>
      <c r="F16" s="120"/>
      <c r="G16" s="119"/>
      <c r="H16" s="117" t="s">
        <v>80</v>
      </c>
      <c r="I16" s="130"/>
    </row>
    <row r="17" spans="1:9" ht="15.75" customHeight="1">
      <c r="A17" s="118"/>
      <c r="B17" s="117" t="s">
        <v>81</v>
      </c>
      <c r="C17" s="121"/>
      <c r="D17" s="119" t="s">
        <v>82</v>
      </c>
      <c r="E17" s="117" t="s">
        <v>83</v>
      </c>
      <c r="F17" s="120"/>
      <c r="G17" s="117" t="s">
        <v>84</v>
      </c>
      <c r="H17" s="117" t="s">
        <v>85</v>
      </c>
      <c r="I17" s="127"/>
    </row>
    <row r="18" spans="1:9" ht="15.75" customHeight="1">
      <c r="A18" s="118"/>
      <c r="B18" s="117" t="s">
        <v>86</v>
      </c>
      <c r="C18" s="121"/>
      <c r="D18" s="119" t="s">
        <v>87</v>
      </c>
      <c r="E18" s="117" t="s">
        <v>88</v>
      </c>
      <c r="F18" s="120"/>
      <c r="G18" s="119" t="s">
        <v>89</v>
      </c>
      <c r="H18" s="117" t="s">
        <v>90</v>
      </c>
      <c r="I18" s="128">
        <f>156163660.22/10000</f>
        <v>15616.37</v>
      </c>
    </row>
    <row r="19" spans="1:9" ht="15.75" customHeight="1">
      <c r="A19" s="118"/>
      <c r="B19" s="117" t="s">
        <v>91</v>
      </c>
      <c r="C19" s="121"/>
      <c r="D19" s="119" t="s">
        <v>92</v>
      </c>
      <c r="E19" s="117" t="s">
        <v>93</v>
      </c>
      <c r="F19" s="120"/>
      <c r="G19" s="119" t="s">
        <v>94</v>
      </c>
      <c r="H19" s="117" t="s">
        <v>95</v>
      </c>
      <c r="I19" s="128">
        <f>2061240.1/10000</f>
        <v>206.12</v>
      </c>
    </row>
    <row r="20" spans="1:9" ht="15.75" customHeight="1">
      <c r="A20" s="118"/>
      <c r="B20" s="117" t="s">
        <v>96</v>
      </c>
      <c r="C20" s="121"/>
      <c r="D20" s="119" t="s">
        <v>97</v>
      </c>
      <c r="E20" s="117" t="s">
        <v>98</v>
      </c>
      <c r="F20" s="120"/>
      <c r="G20" s="119" t="s">
        <v>99</v>
      </c>
      <c r="H20" s="117" t="s">
        <v>100</v>
      </c>
      <c r="I20" s="128">
        <f>476489.4/10000</f>
        <v>47.65</v>
      </c>
    </row>
    <row r="21" spans="1:9" ht="15.75" customHeight="1">
      <c r="A21" s="118"/>
      <c r="B21" s="117" t="s">
        <v>101</v>
      </c>
      <c r="C21" s="121"/>
      <c r="D21" s="119" t="s">
        <v>102</v>
      </c>
      <c r="E21" s="117" t="s">
        <v>103</v>
      </c>
      <c r="F21" s="120"/>
      <c r="G21" s="119" t="s">
        <v>104</v>
      </c>
      <c r="H21" s="117" t="s">
        <v>105</v>
      </c>
      <c r="I21" s="128">
        <f>153529409.72/10000</f>
        <v>15352.94</v>
      </c>
    </row>
    <row r="22" spans="1:9" ht="15.75" customHeight="1">
      <c r="A22" s="118"/>
      <c r="B22" s="117" t="s">
        <v>106</v>
      </c>
      <c r="C22" s="121"/>
      <c r="D22" s="119" t="s">
        <v>107</v>
      </c>
      <c r="E22" s="117" t="s">
        <v>108</v>
      </c>
      <c r="F22" s="120"/>
      <c r="G22" s="119" t="s">
        <v>109</v>
      </c>
      <c r="H22" s="117" t="s">
        <v>110</v>
      </c>
      <c r="I22" s="129"/>
    </row>
    <row r="23" spans="1:9" ht="15.75" customHeight="1">
      <c r="A23" s="118"/>
      <c r="B23" s="117" t="s">
        <v>111</v>
      </c>
      <c r="C23" s="121"/>
      <c r="D23" s="119" t="s">
        <v>112</v>
      </c>
      <c r="E23" s="117" t="s">
        <v>113</v>
      </c>
      <c r="F23" s="121"/>
      <c r="G23" s="119" t="s">
        <v>114</v>
      </c>
      <c r="H23" s="117" t="s">
        <v>115</v>
      </c>
      <c r="I23" s="129"/>
    </row>
    <row r="24" spans="1:9" ht="15.75" customHeight="1">
      <c r="A24" s="118"/>
      <c r="B24" s="117" t="s">
        <v>116</v>
      </c>
      <c r="C24" s="121"/>
      <c r="D24" s="119" t="s">
        <v>117</v>
      </c>
      <c r="E24" s="117" t="s">
        <v>118</v>
      </c>
      <c r="F24" s="120"/>
      <c r="G24" s="119" t="s">
        <v>119</v>
      </c>
      <c r="H24" s="117" t="s">
        <v>120</v>
      </c>
      <c r="I24" s="129"/>
    </row>
    <row r="25" spans="1:9" ht="15.75" customHeight="1">
      <c r="A25" s="118"/>
      <c r="B25" s="117" t="s">
        <v>121</v>
      </c>
      <c r="C25" s="121"/>
      <c r="D25" s="119" t="s">
        <v>122</v>
      </c>
      <c r="E25" s="117" t="s">
        <v>123</v>
      </c>
      <c r="F25" s="120"/>
      <c r="G25" s="119" t="s">
        <v>124</v>
      </c>
      <c r="H25" s="117" t="s">
        <v>125</v>
      </c>
      <c r="I25" s="129"/>
    </row>
    <row r="26" spans="1:9" ht="15.75" customHeight="1">
      <c r="A26" s="118"/>
      <c r="B26" s="117" t="s">
        <v>126</v>
      </c>
      <c r="C26" s="121"/>
      <c r="D26" s="119" t="s">
        <v>127</v>
      </c>
      <c r="E26" s="117" t="s">
        <v>128</v>
      </c>
      <c r="F26" s="120"/>
      <c r="G26" s="119" t="s">
        <v>129</v>
      </c>
      <c r="H26" s="117" t="s">
        <v>130</v>
      </c>
      <c r="I26" s="128">
        <f>96521/10000</f>
        <v>9.65</v>
      </c>
    </row>
    <row r="27" spans="1:9" ht="15.75" customHeight="1">
      <c r="A27" s="118"/>
      <c r="B27" s="117" t="s">
        <v>131</v>
      </c>
      <c r="C27" s="121"/>
      <c r="D27" s="119" t="s">
        <v>132</v>
      </c>
      <c r="E27" s="117" t="s">
        <v>133</v>
      </c>
      <c r="F27" s="120"/>
      <c r="G27" s="119" t="s">
        <v>134</v>
      </c>
      <c r="H27" s="117" t="s">
        <v>135</v>
      </c>
      <c r="I27" s="130"/>
    </row>
    <row r="28" spans="1:9" ht="15.75" customHeight="1">
      <c r="A28" s="118"/>
      <c r="B28" s="117" t="s">
        <v>136</v>
      </c>
      <c r="C28" s="121"/>
      <c r="D28" s="119" t="s">
        <v>137</v>
      </c>
      <c r="E28" s="117" t="s">
        <v>138</v>
      </c>
      <c r="F28" s="120"/>
      <c r="G28" s="119" t="s">
        <v>139</v>
      </c>
      <c r="H28" s="117" t="s">
        <v>140</v>
      </c>
      <c r="I28" s="130"/>
    </row>
    <row r="29" spans="1:9" ht="15.75" customHeight="1">
      <c r="A29" s="118"/>
      <c r="B29" s="117" t="s">
        <v>141</v>
      </c>
      <c r="C29" s="121"/>
      <c r="D29" s="119"/>
      <c r="E29" s="117" t="s">
        <v>142</v>
      </c>
      <c r="F29" s="121"/>
      <c r="G29" s="119"/>
      <c r="H29" s="117" t="s">
        <v>143</v>
      </c>
      <c r="I29" s="130"/>
    </row>
    <row r="30" spans="1:9" ht="15.75" customHeight="1">
      <c r="A30" s="123" t="s">
        <v>144</v>
      </c>
      <c r="B30" s="117" t="s">
        <v>145</v>
      </c>
      <c r="C30" s="87">
        <f>156163660.22/10000</f>
        <v>15616.37</v>
      </c>
      <c r="D30" s="147" t="s">
        <v>146</v>
      </c>
      <c r="E30" s="147"/>
      <c r="F30" s="147"/>
      <c r="G30" s="147"/>
      <c r="H30" s="117" t="s">
        <v>147</v>
      </c>
      <c r="I30" s="128">
        <f>156163660.22/10000</f>
        <v>15616.37</v>
      </c>
    </row>
    <row r="31" spans="1:9" ht="15.75" customHeight="1">
      <c r="A31" s="118" t="s">
        <v>148</v>
      </c>
      <c r="B31" s="117" t="s">
        <v>149</v>
      </c>
      <c r="C31" s="120"/>
      <c r="D31" s="148" t="s">
        <v>150</v>
      </c>
      <c r="E31" s="148"/>
      <c r="F31" s="148"/>
      <c r="G31" s="148"/>
      <c r="H31" s="117" t="s">
        <v>151</v>
      </c>
      <c r="I31" s="129"/>
    </row>
    <row r="32" spans="1:9" ht="15.75" customHeight="1">
      <c r="A32" s="118" t="s">
        <v>152</v>
      </c>
      <c r="B32" s="117" t="s">
        <v>153</v>
      </c>
      <c r="C32" s="120"/>
      <c r="D32" s="148" t="s">
        <v>154</v>
      </c>
      <c r="E32" s="148" t="s">
        <v>155</v>
      </c>
      <c r="F32" s="148"/>
      <c r="G32" s="148" t="s">
        <v>156</v>
      </c>
      <c r="H32" s="117" t="s">
        <v>157</v>
      </c>
      <c r="I32" s="129"/>
    </row>
    <row r="33" spans="1:9" ht="15.75" customHeight="1">
      <c r="A33" s="118" t="s">
        <v>158</v>
      </c>
      <c r="B33" s="117" t="s">
        <v>159</v>
      </c>
      <c r="C33" s="120"/>
      <c r="D33" s="148" t="s">
        <v>160</v>
      </c>
      <c r="E33" s="148" t="s">
        <v>161</v>
      </c>
      <c r="F33" s="148"/>
      <c r="G33" s="148" t="s">
        <v>162</v>
      </c>
      <c r="H33" s="117" t="s">
        <v>163</v>
      </c>
      <c r="I33" s="129"/>
    </row>
    <row r="34" spans="1:9" ht="15.75" customHeight="1">
      <c r="A34" s="118" t="s">
        <v>164</v>
      </c>
      <c r="B34" s="117" t="s">
        <v>165</v>
      </c>
      <c r="C34" s="120"/>
      <c r="D34" s="148" t="s">
        <v>166</v>
      </c>
      <c r="E34" s="148" t="s">
        <v>167</v>
      </c>
      <c r="F34" s="148"/>
      <c r="G34" s="148" t="s">
        <v>168</v>
      </c>
      <c r="H34" s="117" t="s">
        <v>169</v>
      </c>
      <c r="I34" s="129"/>
    </row>
    <row r="35" spans="1:9" ht="15.75" customHeight="1">
      <c r="A35" s="118" t="s">
        <v>170</v>
      </c>
      <c r="B35" s="117" t="s">
        <v>171</v>
      </c>
      <c r="C35" s="120"/>
      <c r="D35" s="148" t="s">
        <v>172</v>
      </c>
      <c r="E35" s="148" t="s">
        <v>173</v>
      </c>
      <c r="F35" s="148"/>
      <c r="G35" s="148" t="s">
        <v>174</v>
      </c>
      <c r="H35" s="117" t="s">
        <v>175</v>
      </c>
      <c r="I35" s="130"/>
    </row>
    <row r="36" spans="1:9" ht="15.75" customHeight="1">
      <c r="A36" s="118"/>
      <c r="B36" s="117" t="s">
        <v>176</v>
      </c>
      <c r="C36" s="121"/>
      <c r="D36" s="148" t="s">
        <v>177</v>
      </c>
      <c r="E36" s="148" t="s">
        <v>178</v>
      </c>
      <c r="F36" s="148"/>
      <c r="G36" s="148" t="s">
        <v>179</v>
      </c>
      <c r="H36" s="117" t="s">
        <v>180</v>
      </c>
      <c r="I36" s="129"/>
    </row>
    <row r="37" spans="1:9" ht="15.75" customHeight="1">
      <c r="A37" s="118"/>
      <c r="B37" s="117" t="s">
        <v>181</v>
      </c>
      <c r="C37" s="121"/>
      <c r="D37" s="148" t="s">
        <v>158</v>
      </c>
      <c r="E37" s="148"/>
      <c r="F37" s="148"/>
      <c r="G37" s="148"/>
      <c r="H37" s="117" t="s">
        <v>182</v>
      </c>
      <c r="I37" s="129"/>
    </row>
    <row r="38" spans="1:9" ht="15.75" customHeight="1">
      <c r="A38" s="118"/>
      <c r="B38" s="117" t="s">
        <v>183</v>
      </c>
      <c r="C38" s="121"/>
      <c r="D38" s="148" t="s">
        <v>164</v>
      </c>
      <c r="E38" s="148"/>
      <c r="F38" s="148"/>
      <c r="G38" s="148"/>
      <c r="H38" s="117" t="s">
        <v>184</v>
      </c>
      <c r="I38" s="129"/>
    </row>
    <row r="39" spans="1:9" ht="15.75" customHeight="1">
      <c r="A39" s="118"/>
      <c r="B39" s="117" t="s">
        <v>185</v>
      </c>
      <c r="C39" s="121"/>
      <c r="D39" s="148" t="s">
        <v>170</v>
      </c>
      <c r="E39" s="148"/>
      <c r="F39" s="148"/>
      <c r="G39" s="148"/>
      <c r="H39" s="117" t="s">
        <v>186</v>
      </c>
      <c r="I39" s="129"/>
    </row>
    <row r="40" spans="1:9" ht="15.75" customHeight="1">
      <c r="A40" s="124" t="s">
        <v>187</v>
      </c>
      <c r="B40" s="125" t="s">
        <v>188</v>
      </c>
      <c r="C40" s="126">
        <f>C30</f>
        <v>15616.37</v>
      </c>
      <c r="D40" s="149" t="s">
        <v>187</v>
      </c>
      <c r="E40" s="149"/>
      <c r="F40" s="149"/>
      <c r="G40" s="149"/>
      <c r="H40" s="125" t="s">
        <v>189</v>
      </c>
      <c r="I40" s="131">
        <f>I30</f>
        <v>15616.37</v>
      </c>
    </row>
    <row r="41" ht="14.25">
      <c r="A41" s="62" t="s">
        <v>190</v>
      </c>
    </row>
    <row r="42" ht="14.25">
      <c r="A42" s="105" t="s">
        <v>191</v>
      </c>
    </row>
    <row r="43" ht="14.25">
      <c r="A43" s="33" t="s">
        <v>192</v>
      </c>
    </row>
  </sheetData>
  <sheetProtection/>
  <mergeCells count="16">
    <mergeCell ref="D38:G38"/>
    <mergeCell ref="D39:G39"/>
    <mergeCell ref="D40:G40"/>
    <mergeCell ref="D34:G34"/>
    <mergeCell ref="D35:G35"/>
    <mergeCell ref="D36:G36"/>
    <mergeCell ref="D37:G37"/>
    <mergeCell ref="D30:G30"/>
    <mergeCell ref="D31:G31"/>
    <mergeCell ref="D32:G32"/>
    <mergeCell ref="D33:G33"/>
    <mergeCell ref="A1:I1"/>
    <mergeCell ref="H2:I2"/>
    <mergeCell ref="A3:C3"/>
    <mergeCell ref="A4:C4"/>
    <mergeCell ref="D4:I4"/>
  </mergeCells>
  <printOptions horizontalCentered="1"/>
  <pageMargins left="0.39" right="0.28" top="0.79" bottom="0.98" header="0.51" footer="0.51"/>
  <pageSetup horizontalDpi="300" verticalDpi="300" orientation="portrait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60" workbookViewId="0" topLeftCell="A4">
      <selection activeCell="F19" sqref="F19"/>
    </sheetView>
  </sheetViews>
  <sheetFormatPr defaultColWidth="9.00390625" defaultRowHeight="14.25"/>
  <cols>
    <col min="1" max="3" width="4.625" style="97" customWidth="1"/>
    <col min="4" max="4" width="26.625" style="97" customWidth="1"/>
    <col min="5" max="11" width="13.625" style="97" customWidth="1"/>
    <col min="12" max="16384" width="9.00390625" style="97" customWidth="1"/>
  </cols>
  <sheetData>
    <row r="1" ht="14.25" customHeight="1">
      <c r="A1" s="98"/>
    </row>
    <row r="2" spans="1:11" s="94" customFormat="1" ht="27" customHeight="1">
      <c r="A2" s="150" t="s">
        <v>193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5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107" t="s">
        <v>194</v>
      </c>
    </row>
    <row r="4" spans="1:11" ht="15.75" customHeight="1">
      <c r="A4" s="38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107" t="s">
        <v>195</v>
      </c>
    </row>
    <row r="5" spans="1:11" ht="18.75" customHeight="1">
      <c r="A5" s="151" t="s">
        <v>19</v>
      </c>
      <c r="B5" s="151"/>
      <c r="C5" s="151"/>
      <c r="D5" s="151"/>
      <c r="E5" s="156" t="s">
        <v>144</v>
      </c>
      <c r="F5" s="158" t="s">
        <v>196</v>
      </c>
      <c r="G5" s="156" t="s">
        <v>197</v>
      </c>
      <c r="H5" s="160" t="s">
        <v>198</v>
      </c>
      <c r="I5" s="160" t="s">
        <v>199</v>
      </c>
      <c r="J5" s="158" t="s">
        <v>200</v>
      </c>
      <c r="K5" s="162" t="s">
        <v>201</v>
      </c>
    </row>
    <row r="6" spans="1:11" s="95" customFormat="1" ht="40.5" customHeight="1">
      <c r="A6" s="152" t="s">
        <v>202</v>
      </c>
      <c r="B6" s="152"/>
      <c r="C6" s="152"/>
      <c r="D6" s="101" t="s">
        <v>203</v>
      </c>
      <c r="E6" s="157"/>
      <c r="F6" s="159"/>
      <c r="G6" s="157"/>
      <c r="H6" s="161"/>
      <c r="I6" s="161"/>
      <c r="J6" s="159"/>
      <c r="K6" s="163"/>
    </row>
    <row r="7" spans="1:11" ht="24" customHeight="1">
      <c r="A7" s="154" t="s">
        <v>204</v>
      </c>
      <c r="B7" s="154" t="s">
        <v>205</v>
      </c>
      <c r="C7" s="154" t="s">
        <v>206</v>
      </c>
      <c r="D7" s="138" t="s">
        <v>24</v>
      </c>
      <c r="E7" s="138" t="s">
        <v>26</v>
      </c>
      <c r="F7" s="138" t="s">
        <v>32</v>
      </c>
      <c r="G7" s="138" t="s">
        <v>38</v>
      </c>
      <c r="H7" s="138" t="s">
        <v>44</v>
      </c>
      <c r="I7" s="138" t="s">
        <v>50</v>
      </c>
      <c r="J7" s="138" t="s">
        <v>56</v>
      </c>
      <c r="K7" s="138" t="s">
        <v>62</v>
      </c>
    </row>
    <row r="8" spans="1:11" ht="24" customHeight="1">
      <c r="A8" s="155"/>
      <c r="B8" s="155"/>
      <c r="C8" s="155"/>
      <c r="D8" s="138" t="s">
        <v>207</v>
      </c>
      <c r="E8" s="103">
        <f>SUM(E9:E20)</f>
        <v>15616.37</v>
      </c>
      <c r="F8" s="103">
        <f>SUM(F9:F20)</f>
        <v>15616.37</v>
      </c>
      <c r="G8" s="103"/>
      <c r="H8" s="103"/>
      <c r="I8" s="103"/>
      <c r="J8" s="103"/>
      <c r="K8" s="103"/>
    </row>
    <row r="9" spans="1:11" ht="15.75" customHeight="1">
      <c r="A9" s="153" t="s">
        <v>208</v>
      </c>
      <c r="B9" s="153"/>
      <c r="C9" s="153"/>
      <c r="D9" s="104" t="s">
        <v>209</v>
      </c>
      <c r="E9" s="103">
        <v>310</v>
      </c>
      <c r="F9" s="103">
        <v>310</v>
      </c>
      <c r="G9" s="103"/>
      <c r="H9" s="103"/>
      <c r="I9" s="103"/>
      <c r="J9" s="103"/>
      <c r="K9" s="103"/>
    </row>
    <row r="10" spans="1:11" ht="15.75" customHeight="1">
      <c r="A10" s="153" t="s">
        <v>210</v>
      </c>
      <c r="B10" s="153"/>
      <c r="C10" s="153"/>
      <c r="D10" s="104" t="s">
        <v>211</v>
      </c>
      <c r="E10" s="103">
        <v>90</v>
      </c>
      <c r="F10" s="103">
        <v>90</v>
      </c>
      <c r="G10" s="103"/>
      <c r="H10" s="103"/>
      <c r="I10" s="103"/>
      <c r="J10" s="103"/>
      <c r="K10" s="103"/>
    </row>
    <row r="11" spans="1:11" ht="15.75" customHeight="1">
      <c r="A11" s="153" t="s">
        <v>212</v>
      </c>
      <c r="B11" s="153"/>
      <c r="C11" s="153"/>
      <c r="D11" s="104" t="s">
        <v>213</v>
      </c>
      <c r="E11" s="103">
        <v>50</v>
      </c>
      <c r="F11" s="103">
        <v>50</v>
      </c>
      <c r="G11" s="103"/>
      <c r="H11" s="103"/>
      <c r="I11" s="103"/>
      <c r="J11" s="103"/>
      <c r="K11" s="103"/>
    </row>
    <row r="12" spans="1:11" ht="15.75" customHeight="1">
      <c r="A12" s="153" t="s">
        <v>214</v>
      </c>
      <c r="B12" s="153"/>
      <c r="C12" s="153"/>
      <c r="D12" s="104" t="s">
        <v>215</v>
      </c>
      <c r="E12" s="103">
        <v>83</v>
      </c>
      <c r="F12" s="103">
        <v>83</v>
      </c>
      <c r="G12" s="103"/>
      <c r="H12" s="103"/>
      <c r="I12" s="103"/>
      <c r="J12" s="103"/>
      <c r="K12" s="103"/>
    </row>
    <row r="13" spans="1:11" ht="15.75" customHeight="1">
      <c r="A13" s="153" t="s">
        <v>216</v>
      </c>
      <c r="B13" s="153"/>
      <c r="C13" s="153"/>
      <c r="D13" s="104" t="s">
        <v>217</v>
      </c>
      <c r="E13" s="103">
        <v>4313.83</v>
      </c>
      <c r="F13" s="103">
        <v>4313.83</v>
      </c>
      <c r="G13" s="103"/>
      <c r="H13" s="103"/>
      <c r="I13" s="103"/>
      <c r="J13" s="103"/>
      <c r="K13" s="103"/>
    </row>
    <row r="14" spans="1:11" ht="15.75" customHeight="1">
      <c r="A14" s="153" t="s">
        <v>218</v>
      </c>
      <c r="B14" s="153"/>
      <c r="C14" s="153"/>
      <c r="D14" s="104" t="s">
        <v>219</v>
      </c>
      <c r="E14" s="103">
        <v>572.46</v>
      </c>
      <c r="F14" s="103">
        <v>572.46</v>
      </c>
      <c r="G14" s="103"/>
      <c r="H14" s="103"/>
      <c r="I14" s="103"/>
      <c r="J14" s="103"/>
      <c r="K14" s="103"/>
    </row>
    <row r="15" spans="1:11" ht="15.75" customHeight="1">
      <c r="A15" s="153" t="s">
        <v>220</v>
      </c>
      <c r="B15" s="153"/>
      <c r="C15" s="153"/>
      <c r="D15" s="104" t="s">
        <v>221</v>
      </c>
      <c r="E15" s="103">
        <v>20.61</v>
      </c>
      <c r="F15" s="103">
        <v>20.61</v>
      </c>
      <c r="G15" s="103"/>
      <c r="H15" s="103"/>
      <c r="I15" s="103"/>
      <c r="J15" s="103"/>
      <c r="K15" s="103"/>
    </row>
    <row r="16" spans="1:11" ht="15.75" customHeight="1">
      <c r="A16" s="153" t="s">
        <v>222</v>
      </c>
      <c r="B16" s="153"/>
      <c r="C16" s="153"/>
      <c r="D16" s="104" t="s">
        <v>223</v>
      </c>
      <c r="E16" s="103">
        <v>271.74</v>
      </c>
      <c r="F16" s="103">
        <v>271.74</v>
      </c>
      <c r="G16" s="103"/>
      <c r="H16" s="103"/>
      <c r="I16" s="103"/>
      <c r="J16" s="103"/>
      <c r="K16" s="103"/>
    </row>
    <row r="17" spans="1:11" ht="15.75" customHeight="1">
      <c r="A17" s="153" t="s">
        <v>224</v>
      </c>
      <c r="B17" s="153"/>
      <c r="C17" s="153"/>
      <c r="D17" s="104" t="s">
        <v>225</v>
      </c>
      <c r="E17" s="103">
        <v>7.92</v>
      </c>
      <c r="F17" s="103">
        <v>7.92</v>
      </c>
      <c r="G17" s="103"/>
      <c r="H17" s="103"/>
      <c r="I17" s="103"/>
      <c r="J17" s="103"/>
      <c r="K17" s="103"/>
    </row>
    <row r="18" spans="1:11" ht="15.75" customHeight="1">
      <c r="A18" s="153" t="s">
        <v>226</v>
      </c>
      <c r="B18" s="153"/>
      <c r="C18" s="153"/>
      <c r="D18" s="104" t="s">
        <v>227</v>
      </c>
      <c r="E18" s="103">
        <v>916</v>
      </c>
      <c r="F18" s="103">
        <v>916</v>
      </c>
      <c r="G18" s="103"/>
      <c r="H18" s="103"/>
      <c r="I18" s="103"/>
      <c r="J18" s="103"/>
      <c r="K18" s="103"/>
    </row>
    <row r="19" spans="1:11" ht="15.75" customHeight="1">
      <c r="A19" s="153" t="s">
        <v>228</v>
      </c>
      <c r="B19" s="153"/>
      <c r="C19" s="153"/>
      <c r="D19" s="104" t="s">
        <v>229</v>
      </c>
      <c r="E19" s="103">
        <v>8197</v>
      </c>
      <c r="F19" s="103">
        <v>8197</v>
      </c>
      <c r="G19" s="103"/>
      <c r="H19" s="103"/>
      <c r="I19" s="103"/>
      <c r="J19" s="103"/>
      <c r="K19" s="103"/>
    </row>
    <row r="20" spans="1:11" ht="15.75" customHeight="1">
      <c r="A20" s="153" t="s">
        <v>230</v>
      </c>
      <c r="B20" s="153"/>
      <c r="C20" s="153"/>
      <c r="D20" s="104" t="s">
        <v>231</v>
      </c>
      <c r="E20" s="103">
        <v>783.81</v>
      </c>
      <c r="F20" s="103">
        <v>783.81</v>
      </c>
      <c r="G20" s="103"/>
      <c r="H20" s="103"/>
      <c r="I20" s="103"/>
      <c r="J20" s="103"/>
      <c r="K20" s="103"/>
    </row>
    <row r="21" spans="1:11" ht="17.25" customHeight="1">
      <c r="A21" s="105" t="s">
        <v>232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ht="17.25" customHeight="1">
      <c r="A22" s="105" t="s">
        <v>191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1" ht="17.25" customHeight="1">
      <c r="A23" s="105" t="s">
        <v>233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1" ht="17.25" customHeight="1">
      <c r="A24" s="33" t="s">
        <v>234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ht="17.2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</row>
    <row r="26" spans="1:11" ht="17.2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1" ht="17.2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1" ht="17.2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</sheetData>
  <sheetProtection/>
  <mergeCells count="25">
    <mergeCell ref="K5:K6"/>
    <mergeCell ref="A18:C18"/>
    <mergeCell ref="A19:C19"/>
    <mergeCell ref="A20:C20"/>
    <mergeCell ref="A7:A8"/>
    <mergeCell ref="B7:B8"/>
    <mergeCell ref="C7:C8"/>
    <mergeCell ref="A14:C14"/>
    <mergeCell ref="A15:C15"/>
    <mergeCell ref="A16:C16"/>
    <mergeCell ref="A17:C17"/>
    <mergeCell ref="A10:C10"/>
    <mergeCell ref="A11:C11"/>
    <mergeCell ref="A12:C12"/>
    <mergeCell ref="A13:C13"/>
    <mergeCell ref="A2:K2"/>
    <mergeCell ref="A5:D5"/>
    <mergeCell ref="A6:C6"/>
    <mergeCell ref="A9:C9"/>
    <mergeCell ref="E5:E6"/>
    <mergeCell ref="F5:F6"/>
    <mergeCell ref="G5:G6"/>
    <mergeCell ref="H5:H6"/>
    <mergeCell ref="I5:I6"/>
    <mergeCell ref="J5:J6"/>
  </mergeCells>
  <printOptions horizontalCentered="1"/>
  <pageMargins left="0" right="0.16" top="0.79" bottom="0.79" header="0.51" footer="0.51"/>
  <pageSetup horizontalDpi="600" verticalDpi="600" orientation="landscape" paperSize="9"/>
  <headerFooter alignWithMargins="0">
    <oddFooter>&amp;C第2页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8">
      <selection activeCell="D15" sqref="D15"/>
    </sheetView>
  </sheetViews>
  <sheetFormatPr defaultColWidth="9.00390625" defaultRowHeight="14.25"/>
  <cols>
    <col min="1" max="3" width="3.625" style="97" customWidth="1"/>
    <col min="4" max="4" width="29.25390625" style="97" customWidth="1"/>
    <col min="5" max="10" width="15.625" style="97" customWidth="1"/>
    <col min="11" max="11" width="9.00390625" style="97" customWidth="1"/>
    <col min="12" max="12" width="12.625" style="97" customWidth="1"/>
    <col min="13" max="16384" width="9.00390625" style="97" customWidth="1"/>
  </cols>
  <sheetData>
    <row r="1" ht="14.25" customHeight="1">
      <c r="A1" s="98"/>
    </row>
    <row r="2" spans="1:10" s="94" customFormat="1" ht="20.25" customHeight="1">
      <c r="A2" s="150" t="s">
        <v>235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4.25" customHeight="1">
      <c r="A3" s="99"/>
      <c r="B3" s="99"/>
      <c r="C3" s="99"/>
      <c r="D3" s="99"/>
      <c r="E3" s="99"/>
      <c r="F3" s="99"/>
      <c r="G3" s="99"/>
      <c r="H3" s="99"/>
      <c r="I3" s="99"/>
      <c r="J3" s="107" t="s">
        <v>236</v>
      </c>
    </row>
    <row r="4" spans="1:10" ht="14.25" customHeight="1">
      <c r="A4" s="38" t="s">
        <v>15</v>
      </c>
      <c r="B4" s="99"/>
      <c r="C4" s="99"/>
      <c r="D4" s="99"/>
      <c r="E4" s="99"/>
      <c r="F4" s="99"/>
      <c r="G4" s="100"/>
      <c r="H4" s="99"/>
      <c r="I4" s="99"/>
      <c r="J4" s="107" t="s">
        <v>195</v>
      </c>
    </row>
    <row r="5" spans="1:10" ht="18.75" customHeight="1">
      <c r="A5" s="151" t="s">
        <v>19</v>
      </c>
      <c r="B5" s="164"/>
      <c r="C5" s="164"/>
      <c r="D5" s="164"/>
      <c r="E5" s="167" t="s">
        <v>146</v>
      </c>
      <c r="F5" s="162" t="s">
        <v>237</v>
      </c>
      <c r="G5" s="158" t="s">
        <v>238</v>
      </c>
      <c r="H5" s="158" t="s">
        <v>239</v>
      </c>
      <c r="I5" s="168" t="s">
        <v>240</v>
      </c>
      <c r="J5" s="156" t="s">
        <v>241</v>
      </c>
    </row>
    <row r="6" spans="1:11" s="95" customFormat="1" ht="39.75" customHeight="1">
      <c r="A6" s="165" t="s">
        <v>242</v>
      </c>
      <c r="B6" s="152"/>
      <c r="C6" s="152"/>
      <c r="D6" s="101" t="s">
        <v>203</v>
      </c>
      <c r="E6" s="152"/>
      <c r="F6" s="163"/>
      <c r="G6" s="159"/>
      <c r="H6" s="159"/>
      <c r="I6" s="157"/>
      <c r="J6" s="157"/>
      <c r="K6" s="108"/>
    </row>
    <row r="7" spans="1:11" s="96" customFormat="1" ht="24" customHeight="1">
      <c r="A7" s="154" t="s">
        <v>204</v>
      </c>
      <c r="B7" s="154" t="s">
        <v>205</v>
      </c>
      <c r="C7" s="154" t="s">
        <v>206</v>
      </c>
      <c r="D7" s="139" t="s">
        <v>24</v>
      </c>
      <c r="E7" s="140" t="s">
        <v>26</v>
      </c>
      <c r="F7" s="140" t="s">
        <v>32</v>
      </c>
      <c r="G7" s="140" t="s">
        <v>38</v>
      </c>
      <c r="H7" s="102" t="s">
        <v>44</v>
      </c>
      <c r="I7" s="102" t="s">
        <v>50</v>
      </c>
      <c r="J7" s="102" t="s">
        <v>56</v>
      </c>
      <c r="K7" s="109"/>
    </row>
    <row r="8" spans="1:11" ht="24" customHeight="1">
      <c r="A8" s="155"/>
      <c r="B8" s="155"/>
      <c r="C8" s="155"/>
      <c r="D8" s="138" t="s">
        <v>207</v>
      </c>
      <c r="E8" s="103">
        <f>SUM(E9:E20)</f>
        <v>15616.37</v>
      </c>
      <c r="F8" s="103">
        <f>SUM(F9:F20)</f>
        <v>338.53</v>
      </c>
      <c r="G8" s="103">
        <f>SUM(G9:G20)</f>
        <v>15277.84</v>
      </c>
      <c r="H8" s="103"/>
      <c r="I8" s="103"/>
      <c r="J8" s="103"/>
      <c r="K8" s="110"/>
    </row>
    <row r="9" spans="1:11" ht="24" customHeight="1">
      <c r="A9" s="166" t="s">
        <v>208</v>
      </c>
      <c r="B9" s="166"/>
      <c r="C9" s="166"/>
      <c r="D9" s="104" t="s">
        <v>243</v>
      </c>
      <c r="E9" s="103">
        <v>310</v>
      </c>
      <c r="F9" s="103">
        <v>310</v>
      </c>
      <c r="G9" s="103">
        <v>0</v>
      </c>
      <c r="H9" s="103"/>
      <c r="I9" s="103"/>
      <c r="J9" s="103"/>
      <c r="K9" s="110"/>
    </row>
    <row r="10" spans="1:11" ht="24" customHeight="1">
      <c r="A10" s="166" t="s">
        <v>210</v>
      </c>
      <c r="B10" s="166"/>
      <c r="C10" s="166"/>
      <c r="D10" s="104" t="s">
        <v>244</v>
      </c>
      <c r="E10" s="103">
        <v>90</v>
      </c>
      <c r="F10" s="103">
        <v>0</v>
      </c>
      <c r="G10" s="103">
        <v>90</v>
      </c>
      <c r="H10" s="103"/>
      <c r="I10" s="103"/>
      <c r="J10" s="103"/>
      <c r="K10" s="110"/>
    </row>
    <row r="11" spans="1:11" ht="24" customHeight="1">
      <c r="A11" s="166" t="s">
        <v>212</v>
      </c>
      <c r="B11" s="166"/>
      <c r="C11" s="166"/>
      <c r="D11" s="104" t="s">
        <v>245</v>
      </c>
      <c r="E11" s="103">
        <v>50</v>
      </c>
      <c r="F11" s="103">
        <v>0</v>
      </c>
      <c r="G11" s="103">
        <v>50</v>
      </c>
      <c r="H11" s="103"/>
      <c r="I11" s="103"/>
      <c r="J11" s="103"/>
      <c r="K11" s="110"/>
    </row>
    <row r="12" spans="1:11" ht="24" customHeight="1">
      <c r="A12" s="166" t="s">
        <v>214</v>
      </c>
      <c r="B12" s="166"/>
      <c r="C12" s="166"/>
      <c r="D12" s="104" t="s">
        <v>246</v>
      </c>
      <c r="E12" s="103">
        <v>83</v>
      </c>
      <c r="F12" s="103">
        <v>0</v>
      </c>
      <c r="G12" s="103">
        <v>83</v>
      </c>
      <c r="H12" s="103"/>
      <c r="I12" s="103"/>
      <c r="J12" s="103"/>
      <c r="K12" s="110"/>
    </row>
    <row r="13" spans="1:11" ht="31.5" customHeight="1">
      <c r="A13" s="166" t="s">
        <v>216</v>
      </c>
      <c r="B13" s="166"/>
      <c r="C13" s="166"/>
      <c r="D13" s="104" t="s">
        <v>247</v>
      </c>
      <c r="E13" s="103">
        <v>4313.83</v>
      </c>
      <c r="F13" s="103">
        <v>0</v>
      </c>
      <c r="G13" s="103">
        <v>4313.83</v>
      </c>
      <c r="H13" s="103"/>
      <c r="I13" s="103"/>
      <c r="J13" s="103"/>
      <c r="K13" s="110"/>
    </row>
    <row r="14" spans="1:11" ht="24" customHeight="1">
      <c r="A14" s="166" t="s">
        <v>218</v>
      </c>
      <c r="B14" s="166"/>
      <c r="C14" s="166"/>
      <c r="D14" s="104" t="s">
        <v>248</v>
      </c>
      <c r="E14" s="103">
        <v>572.46</v>
      </c>
      <c r="F14" s="103">
        <v>0</v>
      </c>
      <c r="G14" s="103">
        <v>572.46</v>
      </c>
      <c r="H14" s="103"/>
      <c r="I14" s="103"/>
      <c r="J14" s="103"/>
      <c r="K14" s="110"/>
    </row>
    <row r="15" spans="1:11" ht="24" customHeight="1">
      <c r="A15" s="166" t="s">
        <v>220</v>
      </c>
      <c r="B15" s="166"/>
      <c r="C15" s="166"/>
      <c r="D15" s="104" t="s">
        <v>249</v>
      </c>
      <c r="E15" s="103">
        <v>20.61</v>
      </c>
      <c r="F15" s="103">
        <v>20.61</v>
      </c>
      <c r="G15" s="103">
        <v>0</v>
      </c>
      <c r="H15" s="103"/>
      <c r="I15" s="103"/>
      <c r="J15" s="103"/>
      <c r="K15" s="110"/>
    </row>
    <row r="16" spans="1:11" ht="24" customHeight="1">
      <c r="A16" s="166" t="s">
        <v>222</v>
      </c>
      <c r="B16" s="166"/>
      <c r="C16" s="166"/>
      <c r="D16" s="104" t="s">
        <v>250</v>
      </c>
      <c r="E16" s="103">
        <v>271.74</v>
      </c>
      <c r="F16" s="103">
        <v>0</v>
      </c>
      <c r="G16" s="103">
        <v>271.74</v>
      </c>
      <c r="H16" s="103"/>
      <c r="I16" s="103"/>
      <c r="J16" s="103"/>
      <c r="K16" s="110"/>
    </row>
    <row r="17" spans="1:11" ht="24" customHeight="1">
      <c r="A17" s="166" t="s">
        <v>224</v>
      </c>
      <c r="B17" s="166"/>
      <c r="C17" s="166"/>
      <c r="D17" s="104" t="s">
        <v>251</v>
      </c>
      <c r="E17" s="103">
        <v>7.92</v>
      </c>
      <c r="F17" s="103">
        <v>7.92</v>
      </c>
      <c r="G17" s="103">
        <v>0</v>
      </c>
      <c r="H17" s="103"/>
      <c r="I17" s="103"/>
      <c r="J17" s="103"/>
      <c r="K17" s="110"/>
    </row>
    <row r="18" spans="1:11" ht="24" customHeight="1">
      <c r="A18" s="166" t="s">
        <v>226</v>
      </c>
      <c r="B18" s="166"/>
      <c r="C18" s="166"/>
      <c r="D18" s="104" t="s">
        <v>252</v>
      </c>
      <c r="E18" s="103">
        <v>916</v>
      </c>
      <c r="F18" s="103">
        <v>0</v>
      </c>
      <c r="G18" s="103">
        <v>916</v>
      </c>
      <c r="H18" s="103"/>
      <c r="I18" s="103"/>
      <c r="J18" s="103"/>
      <c r="K18" s="110"/>
    </row>
    <row r="19" spans="1:11" ht="24" customHeight="1">
      <c r="A19" s="166" t="s">
        <v>228</v>
      </c>
      <c r="B19" s="166"/>
      <c r="C19" s="166"/>
      <c r="D19" s="104" t="s">
        <v>253</v>
      </c>
      <c r="E19" s="103">
        <v>8197</v>
      </c>
      <c r="F19" s="103">
        <v>0</v>
      </c>
      <c r="G19" s="103">
        <v>8197</v>
      </c>
      <c r="H19" s="103"/>
      <c r="I19" s="103"/>
      <c r="J19" s="103"/>
      <c r="K19" s="110"/>
    </row>
    <row r="20" spans="1:11" ht="24" customHeight="1">
      <c r="A20" s="166" t="s">
        <v>230</v>
      </c>
      <c r="B20" s="166"/>
      <c r="C20" s="166"/>
      <c r="D20" s="104" t="s">
        <v>254</v>
      </c>
      <c r="E20" s="103">
        <v>783.81</v>
      </c>
      <c r="F20" s="103">
        <v>0</v>
      </c>
      <c r="G20" s="103">
        <v>783.81</v>
      </c>
      <c r="H20" s="103"/>
      <c r="I20" s="103"/>
      <c r="J20" s="103"/>
      <c r="K20" s="110"/>
    </row>
    <row r="21" ht="14.25">
      <c r="A21" s="105" t="s">
        <v>255</v>
      </c>
    </row>
    <row r="22" ht="14.25">
      <c r="A22" s="105" t="s">
        <v>191</v>
      </c>
    </row>
    <row r="23" ht="14.25">
      <c r="A23" s="105" t="s">
        <v>233</v>
      </c>
    </row>
    <row r="24" ht="14.25">
      <c r="A24" s="33" t="s">
        <v>234</v>
      </c>
    </row>
    <row r="25" ht="14.25">
      <c r="A25" s="106"/>
    </row>
  </sheetData>
  <sheetProtection/>
  <mergeCells count="24">
    <mergeCell ref="A18:C18"/>
    <mergeCell ref="A19:C19"/>
    <mergeCell ref="A20:C20"/>
    <mergeCell ref="A7:A8"/>
    <mergeCell ref="B7:B8"/>
    <mergeCell ref="C7:C8"/>
    <mergeCell ref="A14:C14"/>
    <mergeCell ref="A15:C15"/>
    <mergeCell ref="A16:C16"/>
    <mergeCell ref="A17:C17"/>
    <mergeCell ref="A10:C10"/>
    <mergeCell ref="A11:C11"/>
    <mergeCell ref="A12:C12"/>
    <mergeCell ref="A13:C13"/>
    <mergeCell ref="A2:J2"/>
    <mergeCell ref="A5:D5"/>
    <mergeCell ref="A6:C6"/>
    <mergeCell ref="A9:C9"/>
    <mergeCell ref="E5:E6"/>
    <mergeCell ref="F5:F6"/>
    <mergeCell ref="G5:G6"/>
    <mergeCell ref="H5:H6"/>
    <mergeCell ref="I5:I6"/>
    <mergeCell ref="J5:J6"/>
  </mergeCells>
  <printOptions horizontalCentered="1"/>
  <pageMargins left="0.04" right="0.08" top="0" bottom="0.2" header="0.24" footer="0.12"/>
  <pageSetup horizontalDpi="600" verticalDpi="600" orientation="landscape" paperSize="9"/>
  <headerFooter alignWithMargins="0">
    <oddFooter>&amp;C第3页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22.125" style="9" bestFit="1" customWidth="1"/>
    <col min="2" max="2" width="4.375" style="9" bestFit="1" customWidth="1"/>
    <col min="3" max="3" width="10.00390625" style="9" customWidth="1"/>
    <col min="4" max="4" width="22.125" style="9" bestFit="1" customWidth="1"/>
    <col min="5" max="5" width="4.375" style="9" bestFit="1" customWidth="1"/>
    <col min="6" max="7" width="11.125" style="9" customWidth="1"/>
    <col min="8" max="8" width="9.875" style="9" customWidth="1"/>
    <col min="9" max="16384" width="9.00390625" style="9" customWidth="1"/>
  </cols>
  <sheetData>
    <row r="1" spans="1:8" ht="18.75">
      <c r="A1" s="169" t="s">
        <v>256</v>
      </c>
      <c r="B1" s="169"/>
      <c r="C1" s="169"/>
      <c r="D1" s="169"/>
      <c r="E1" s="169"/>
      <c r="F1" s="169"/>
      <c r="G1" s="169"/>
      <c r="H1" s="169"/>
    </row>
    <row r="2" spans="1:8" ht="18.75">
      <c r="A2" s="79"/>
      <c r="B2" s="79"/>
      <c r="C2" s="79"/>
      <c r="D2" s="79"/>
      <c r="E2" s="79"/>
      <c r="F2" s="79"/>
      <c r="G2" s="170" t="s">
        <v>257</v>
      </c>
      <c r="H2" s="170"/>
    </row>
    <row r="3" spans="1:8" ht="15" customHeight="1">
      <c r="A3" s="81" t="s">
        <v>15</v>
      </c>
      <c r="B3" s="82"/>
      <c r="C3" s="82"/>
      <c r="D3" s="82"/>
      <c r="E3" s="82"/>
      <c r="F3" s="83"/>
      <c r="G3" s="82"/>
      <c r="H3" s="80" t="s">
        <v>16</v>
      </c>
    </row>
    <row r="4" spans="1:8" ht="15" customHeight="1">
      <c r="A4" s="171" t="s">
        <v>258</v>
      </c>
      <c r="B4" s="171"/>
      <c r="C4" s="171"/>
      <c r="D4" s="171" t="s">
        <v>259</v>
      </c>
      <c r="E4" s="171"/>
      <c r="F4" s="171"/>
      <c r="G4" s="171"/>
      <c r="H4" s="171"/>
    </row>
    <row r="5" spans="1:8" ht="15" customHeight="1">
      <c r="A5" s="172" t="s">
        <v>260</v>
      </c>
      <c r="B5" s="172" t="s">
        <v>20</v>
      </c>
      <c r="C5" s="172" t="s">
        <v>21</v>
      </c>
      <c r="D5" s="172" t="s">
        <v>261</v>
      </c>
      <c r="E5" s="172" t="s">
        <v>20</v>
      </c>
      <c r="F5" s="171" t="s">
        <v>21</v>
      </c>
      <c r="G5" s="171"/>
      <c r="H5" s="171"/>
    </row>
    <row r="6" spans="1:8" ht="30" customHeight="1">
      <c r="A6" s="172"/>
      <c r="B6" s="172"/>
      <c r="C6" s="172"/>
      <c r="D6" s="172"/>
      <c r="E6" s="172"/>
      <c r="F6" s="84" t="s">
        <v>262</v>
      </c>
      <c r="G6" s="85" t="s">
        <v>263</v>
      </c>
      <c r="H6" s="85" t="s">
        <v>264</v>
      </c>
    </row>
    <row r="7" spans="1:8" ht="18" customHeight="1">
      <c r="A7" s="84" t="s">
        <v>265</v>
      </c>
      <c r="B7" s="84"/>
      <c r="C7" s="84">
        <v>1</v>
      </c>
      <c r="D7" s="84" t="s">
        <v>265</v>
      </c>
      <c r="E7" s="84"/>
      <c r="F7" s="84">
        <v>2</v>
      </c>
      <c r="G7" s="84">
        <v>3</v>
      </c>
      <c r="H7" s="84">
        <v>4</v>
      </c>
    </row>
    <row r="8" spans="1:8" ht="18" customHeight="1">
      <c r="A8" s="86" t="s">
        <v>266</v>
      </c>
      <c r="B8" s="84" t="s">
        <v>26</v>
      </c>
      <c r="C8" s="87">
        <v>15616.37</v>
      </c>
      <c r="D8" s="86" t="s">
        <v>27</v>
      </c>
      <c r="E8" s="84" t="s">
        <v>181</v>
      </c>
      <c r="F8" s="88"/>
      <c r="G8" s="88"/>
      <c r="H8" s="89"/>
    </row>
    <row r="9" spans="1:8" ht="18" customHeight="1">
      <c r="A9" s="86" t="s">
        <v>267</v>
      </c>
      <c r="B9" s="84" t="s">
        <v>32</v>
      </c>
      <c r="C9" s="88"/>
      <c r="D9" s="86" t="s">
        <v>33</v>
      </c>
      <c r="E9" s="84" t="s">
        <v>183</v>
      </c>
      <c r="F9" s="89"/>
      <c r="G9" s="89"/>
      <c r="H9" s="89"/>
    </row>
    <row r="10" spans="1:8" ht="18" customHeight="1">
      <c r="A10" s="86"/>
      <c r="B10" s="84" t="s">
        <v>38</v>
      </c>
      <c r="C10" s="89"/>
      <c r="D10" s="86" t="s">
        <v>39</v>
      </c>
      <c r="E10" s="84" t="s">
        <v>185</v>
      </c>
      <c r="F10" s="88"/>
      <c r="G10" s="88"/>
      <c r="H10" s="89"/>
    </row>
    <row r="11" spans="1:8" ht="18" customHeight="1">
      <c r="A11" s="86"/>
      <c r="B11" s="84" t="s">
        <v>44</v>
      </c>
      <c r="C11" s="89"/>
      <c r="D11" s="86" t="s">
        <v>45</v>
      </c>
      <c r="E11" s="84" t="s">
        <v>268</v>
      </c>
      <c r="F11" s="88"/>
      <c r="G11" s="88"/>
      <c r="H11" s="89"/>
    </row>
    <row r="12" spans="1:8" ht="18" customHeight="1">
      <c r="A12" s="86"/>
      <c r="B12" s="84" t="s">
        <v>50</v>
      </c>
      <c r="C12" s="89"/>
      <c r="D12" s="86" t="s">
        <v>51</v>
      </c>
      <c r="E12" s="84" t="s">
        <v>269</v>
      </c>
      <c r="F12" s="88"/>
      <c r="G12" s="88"/>
      <c r="H12" s="88"/>
    </row>
    <row r="13" spans="1:8" ht="18" customHeight="1">
      <c r="A13" s="86"/>
      <c r="B13" s="84" t="s">
        <v>56</v>
      </c>
      <c r="C13" s="89"/>
      <c r="D13" s="86" t="s">
        <v>57</v>
      </c>
      <c r="E13" s="84" t="s">
        <v>188</v>
      </c>
      <c r="F13" s="88"/>
      <c r="G13" s="88"/>
      <c r="H13" s="89"/>
    </row>
    <row r="14" spans="1:8" ht="18" customHeight="1">
      <c r="A14" s="86"/>
      <c r="B14" s="84" t="s">
        <v>62</v>
      </c>
      <c r="C14" s="89"/>
      <c r="D14" s="86" t="s">
        <v>63</v>
      </c>
      <c r="E14" s="84" t="s">
        <v>28</v>
      </c>
      <c r="F14" s="88"/>
      <c r="G14" s="88"/>
      <c r="H14" s="88"/>
    </row>
    <row r="15" spans="1:8" ht="18" customHeight="1">
      <c r="A15" s="86"/>
      <c r="B15" s="84" t="s">
        <v>67</v>
      </c>
      <c r="C15" s="89"/>
      <c r="D15" s="86" t="s">
        <v>68</v>
      </c>
      <c r="E15" s="84" t="s">
        <v>34</v>
      </c>
      <c r="F15" s="87">
        <f>54398956.68/10000</f>
        <v>5439.9</v>
      </c>
      <c r="G15" s="87">
        <f>54398956.68/10000</f>
        <v>5439.9</v>
      </c>
      <c r="H15" s="88"/>
    </row>
    <row r="16" spans="1:8" ht="18" customHeight="1">
      <c r="A16" s="86"/>
      <c r="B16" s="84" t="s">
        <v>72</v>
      </c>
      <c r="C16" s="89"/>
      <c r="D16" s="90" t="s">
        <v>73</v>
      </c>
      <c r="E16" s="84" t="s">
        <v>40</v>
      </c>
      <c r="F16" s="87">
        <f>101764703.54/10000</f>
        <v>10176.47</v>
      </c>
      <c r="G16" s="87">
        <f>101764703.54/10000</f>
        <v>10176.47</v>
      </c>
      <c r="H16" s="89"/>
    </row>
    <row r="17" spans="1:8" ht="18" customHeight="1">
      <c r="A17" s="86"/>
      <c r="B17" s="84" t="s">
        <v>77</v>
      </c>
      <c r="C17" s="89"/>
      <c r="D17" s="86" t="s">
        <v>78</v>
      </c>
      <c r="E17" s="84" t="s">
        <v>46</v>
      </c>
      <c r="F17" s="88"/>
      <c r="G17" s="88"/>
      <c r="H17" s="89"/>
    </row>
    <row r="18" spans="1:8" ht="18" customHeight="1">
      <c r="A18" s="86"/>
      <c r="B18" s="84" t="s">
        <v>81</v>
      </c>
      <c r="C18" s="89"/>
      <c r="D18" s="86" t="s">
        <v>82</v>
      </c>
      <c r="E18" s="84" t="s">
        <v>52</v>
      </c>
      <c r="F18" s="88"/>
      <c r="G18" s="88"/>
      <c r="H18" s="88"/>
    </row>
    <row r="19" spans="1:8" ht="18" customHeight="1">
      <c r="A19" s="86"/>
      <c r="B19" s="84" t="s">
        <v>86</v>
      </c>
      <c r="C19" s="89"/>
      <c r="D19" s="86" t="s">
        <v>87</v>
      </c>
      <c r="E19" s="84" t="s">
        <v>58</v>
      </c>
      <c r="F19" s="88"/>
      <c r="G19" s="88"/>
      <c r="H19" s="88"/>
    </row>
    <row r="20" spans="1:8" ht="18" customHeight="1">
      <c r="A20" s="86"/>
      <c r="B20" s="84" t="s">
        <v>91</v>
      </c>
      <c r="C20" s="89"/>
      <c r="D20" s="86" t="s">
        <v>92</v>
      </c>
      <c r="E20" s="84" t="s">
        <v>64</v>
      </c>
      <c r="F20" s="88"/>
      <c r="G20" s="88"/>
      <c r="H20" s="89"/>
    </row>
    <row r="21" spans="1:8" ht="18" customHeight="1">
      <c r="A21" s="86"/>
      <c r="B21" s="84" t="s">
        <v>96</v>
      </c>
      <c r="C21" s="89"/>
      <c r="D21" s="86" t="s">
        <v>97</v>
      </c>
      <c r="E21" s="84" t="s">
        <v>69</v>
      </c>
      <c r="F21" s="88"/>
      <c r="G21" s="88"/>
      <c r="H21" s="88"/>
    </row>
    <row r="22" spans="1:8" ht="18" customHeight="1">
      <c r="A22" s="86"/>
      <c r="B22" s="84" t="s">
        <v>101</v>
      </c>
      <c r="C22" s="89"/>
      <c r="D22" s="86" t="s">
        <v>102</v>
      </c>
      <c r="E22" s="84" t="s">
        <v>74</v>
      </c>
      <c r="F22" s="88"/>
      <c r="G22" s="88"/>
      <c r="H22" s="89"/>
    </row>
    <row r="23" spans="1:8" ht="18" customHeight="1">
      <c r="A23" s="86"/>
      <c r="B23" s="84" t="s">
        <v>106</v>
      </c>
      <c r="C23" s="89"/>
      <c r="D23" s="86" t="s">
        <v>107</v>
      </c>
      <c r="E23" s="84" t="s">
        <v>79</v>
      </c>
      <c r="F23" s="88"/>
      <c r="G23" s="88"/>
      <c r="H23" s="89"/>
    </row>
    <row r="24" spans="1:8" ht="18" customHeight="1">
      <c r="A24" s="86"/>
      <c r="B24" s="84" t="s">
        <v>111</v>
      </c>
      <c r="C24" s="89"/>
      <c r="D24" s="86" t="s">
        <v>112</v>
      </c>
      <c r="E24" s="84" t="s">
        <v>83</v>
      </c>
      <c r="F24" s="89"/>
      <c r="G24" s="89"/>
      <c r="H24" s="89"/>
    </row>
    <row r="25" spans="1:8" ht="18" customHeight="1">
      <c r="A25" s="86"/>
      <c r="B25" s="84" t="s">
        <v>116</v>
      </c>
      <c r="C25" s="89"/>
      <c r="D25" s="86" t="s">
        <v>117</v>
      </c>
      <c r="E25" s="84" t="s">
        <v>88</v>
      </c>
      <c r="F25" s="88"/>
      <c r="G25" s="88"/>
      <c r="H25" s="89"/>
    </row>
    <row r="26" spans="1:8" ht="18" customHeight="1">
      <c r="A26" s="86"/>
      <c r="B26" s="84" t="s">
        <v>121</v>
      </c>
      <c r="C26" s="89"/>
      <c r="D26" s="86" t="s">
        <v>122</v>
      </c>
      <c r="E26" s="84" t="s">
        <v>93</v>
      </c>
      <c r="F26" s="88"/>
      <c r="G26" s="88"/>
      <c r="H26" s="89"/>
    </row>
    <row r="27" spans="1:8" ht="18" customHeight="1">
      <c r="A27" s="86"/>
      <c r="B27" s="84" t="s">
        <v>126</v>
      </c>
      <c r="C27" s="89"/>
      <c r="D27" s="86" t="s">
        <v>127</v>
      </c>
      <c r="E27" s="84" t="s">
        <v>98</v>
      </c>
      <c r="F27" s="88"/>
      <c r="G27" s="88"/>
      <c r="H27" s="89"/>
    </row>
    <row r="28" spans="1:8" ht="18" customHeight="1">
      <c r="A28" s="86"/>
      <c r="B28" s="84" t="s">
        <v>131</v>
      </c>
      <c r="C28" s="89"/>
      <c r="D28" s="86" t="s">
        <v>132</v>
      </c>
      <c r="E28" s="84" t="s">
        <v>103</v>
      </c>
      <c r="F28" s="88"/>
      <c r="G28" s="88"/>
      <c r="H28" s="89"/>
    </row>
    <row r="29" spans="1:8" ht="18" customHeight="1">
      <c r="A29" s="86"/>
      <c r="B29" s="84" t="s">
        <v>136</v>
      </c>
      <c r="C29" s="89"/>
      <c r="D29" s="86" t="s">
        <v>137</v>
      </c>
      <c r="E29" s="84" t="s">
        <v>108</v>
      </c>
      <c r="F29" s="88"/>
      <c r="G29" s="88"/>
      <c r="H29" s="88"/>
    </row>
    <row r="30" spans="1:8" ht="18" customHeight="1">
      <c r="A30" s="86"/>
      <c r="B30" s="84" t="s">
        <v>141</v>
      </c>
      <c r="C30" s="89"/>
      <c r="D30" s="86"/>
      <c r="E30" s="84" t="s">
        <v>113</v>
      </c>
      <c r="F30" s="89"/>
      <c r="G30" s="89"/>
      <c r="H30" s="89"/>
    </row>
    <row r="31" spans="1:8" ht="18" customHeight="1">
      <c r="A31" s="91" t="s">
        <v>144</v>
      </c>
      <c r="B31" s="84" t="s">
        <v>145</v>
      </c>
      <c r="C31" s="87">
        <v>15616.37</v>
      </c>
      <c r="D31" s="92" t="s">
        <v>146</v>
      </c>
      <c r="E31" s="84" t="s">
        <v>118</v>
      </c>
      <c r="F31" s="87">
        <v>15616.37</v>
      </c>
      <c r="G31" s="92"/>
      <c r="H31" s="92"/>
    </row>
    <row r="32" spans="1:8" ht="18" customHeight="1">
      <c r="A32" s="86"/>
      <c r="B32" s="84" t="s">
        <v>149</v>
      </c>
      <c r="C32" s="89"/>
      <c r="D32" s="93"/>
      <c r="E32" s="84" t="s">
        <v>123</v>
      </c>
      <c r="F32" s="93"/>
      <c r="G32" s="93"/>
      <c r="H32" s="93"/>
    </row>
    <row r="33" spans="1:8" ht="18" customHeight="1">
      <c r="A33" s="86" t="s">
        <v>270</v>
      </c>
      <c r="B33" s="84" t="s">
        <v>153</v>
      </c>
      <c r="C33" s="88"/>
      <c r="D33" s="93" t="s">
        <v>271</v>
      </c>
      <c r="E33" s="84" t="s">
        <v>128</v>
      </c>
      <c r="F33" s="93"/>
      <c r="G33" s="93"/>
      <c r="H33" s="93"/>
    </row>
    <row r="34" spans="1:8" ht="18" customHeight="1">
      <c r="A34" s="86" t="s">
        <v>266</v>
      </c>
      <c r="B34" s="84" t="s">
        <v>159</v>
      </c>
      <c r="C34" s="88"/>
      <c r="D34" s="93" t="s">
        <v>272</v>
      </c>
      <c r="E34" s="84" t="s">
        <v>133</v>
      </c>
      <c r="F34" s="93"/>
      <c r="G34" s="93"/>
      <c r="H34" s="93"/>
    </row>
    <row r="35" spans="1:8" ht="18" customHeight="1">
      <c r="A35" s="86" t="s">
        <v>267</v>
      </c>
      <c r="B35" s="84" t="s">
        <v>165</v>
      </c>
      <c r="C35" s="88"/>
      <c r="D35" s="93" t="s">
        <v>273</v>
      </c>
      <c r="E35" s="84" t="s">
        <v>138</v>
      </c>
      <c r="F35" s="93"/>
      <c r="G35" s="93"/>
      <c r="H35" s="93"/>
    </row>
    <row r="36" spans="1:8" ht="18" customHeight="1">
      <c r="A36" s="86"/>
      <c r="B36" s="84" t="s">
        <v>171</v>
      </c>
      <c r="C36" s="89"/>
      <c r="D36" s="93"/>
      <c r="E36" s="84" t="s">
        <v>142</v>
      </c>
      <c r="F36" s="93"/>
      <c r="G36" s="93"/>
      <c r="H36" s="93"/>
    </row>
    <row r="37" spans="1:8" ht="18" customHeight="1">
      <c r="A37" s="91" t="s">
        <v>274</v>
      </c>
      <c r="B37" s="84" t="s">
        <v>176</v>
      </c>
      <c r="C37" s="87">
        <v>15616.37</v>
      </c>
      <c r="D37" s="92" t="s">
        <v>275</v>
      </c>
      <c r="E37" s="84" t="s">
        <v>30</v>
      </c>
      <c r="F37" s="87">
        <v>15616.37</v>
      </c>
      <c r="G37" s="92"/>
      <c r="H37" s="92"/>
    </row>
    <row r="38" ht="14.25">
      <c r="A38" s="62" t="s">
        <v>276</v>
      </c>
    </row>
    <row r="39" ht="14.25">
      <c r="A39" s="34" t="s">
        <v>277</v>
      </c>
    </row>
  </sheetData>
  <sheetProtection/>
  <mergeCells count="10">
    <mergeCell ref="F5:H5"/>
    <mergeCell ref="A5:A6"/>
    <mergeCell ref="B5:B6"/>
    <mergeCell ref="C5:C6"/>
    <mergeCell ref="D5:D6"/>
    <mergeCell ref="E5:E6"/>
    <mergeCell ref="A1:H1"/>
    <mergeCell ref="G2:H2"/>
    <mergeCell ref="A4:C4"/>
    <mergeCell ref="D4:H4"/>
  </mergeCells>
  <printOptions horizontalCentered="1"/>
  <pageMargins left="0.35" right="0.35" top="0.59" bottom="0.79" header="0.51" footer="0.51"/>
  <pageSetup fitToHeight="1" fitToWidth="1" horizontalDpi="300" verticalDpi="300" orientation="portrait" paperSize="9" scale="95"/>
  <headerFooter alignWithMargins="0">
    <oddFooter>&amp;C第4页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 topLeftCell="J1">
      <selection activeCell="A2" sqref="A2:U2"/>
    </sheetView>
  </sheetViews>
  <sheetFormatPr defaultColWidth="9.00390625" defaultRowHeight="14.25"/>
  <cols>
    <col min="1" max="3" width="3.50390625" style="34" customWidth="1"/>
    <col min="4" max="4" width="36.375" style="34" customWidth="1"/>
    <col min="5" max="7" width="8.625" style="34" customWidth="1"/>
    <col min="8" max="8" width="8.50390625" style="34" customWidth="1"/>
    <col min="9" max="9" width="7.625" style="34" customWidth="1"/>
    <col min="10" max="10" width="8.875" style="34" customWidth="1"/>
    <col min="11" max="11" width="9.625" style="34" customWidth="1"/>
    <col min="12" max="12" width="10.00390625" style="34" customWidth="1"/>
    <col min="13" max="13" width="7.625" style="34" customWidth="1"/>
    <col min="14" max="14" width="8.125" style="34" customWidth="1"/>
    <col min="15" max="15" width="7.625" style="34" customWidth="1"/>
    <col min="16" max="17" width="10.375" style="34" customWidth="1"/>
    <col min="18" max="21" width="9.625" style="34" customWidth="1"/>
    <col min="22" max="16384" width="9.00390625" style="34" customWidth="1"/>
  </cols>
  <sheetData>
    <row r="1" spans="1:21" ht="14.2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22.5" customHeight="1">
      <c r="A2" s="173" t="s">
        <v>278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1" s="32" customFormat="1" ht="15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7" t="s">
        <v>279</v>
      </c>
    </row>
    <row r="4" spans="1:21" s="32" customFormat="1" ht="14.25" customHeight="1">
      <c r="A4" s="38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48" t="s">
        <v>195</v>
      </c>
    </row>
    <row r="5" spans="1:21" s="33" customFormat="1" ht="30" customHeight="1">
      <c r="A5" s="174" t="s">
        <v>19</v>
      </c>
      <c r="B5" s="175"/>
      <c r="C5" s="175"/>
      <c r="D5" s="175"/>
      <c r="E5" s="70" t="s">
        <v>280</v>
      </c>
      <c r="F5" s="71"/>
      <c r="G5" s="72"/>
      <c r="H5" s="176" t="s">
        <v>281</v>
      </c>
      <c r="I5" s="177"/>
      <c r="J5" s="177"/>
      <c r="K5" s="178"/>
      <c r="L5" s="179" t="s">
        <v>282</v>
      </c>
      <c r="M5" s="180"/>
      <c r="N5" s="180"/>
      <c r="O5" s="180"/>
      <c r="P5" s="180"/>
      <c r="Q5" s="181"/>
      <c r="R5" s="179" t="s">
        <v>283</v>
      </c>
      <c r="S5" s="180"/>
      <c r="T5" s="180"/>
      <c r="U5" s="181"/>
    </row>
    <row r="6" spans="1:21" s="33" customFormat="1" ht="30" customHeight="1">
      <c r="A6" s="194" t="s">
        <v>202</v>
      </c>
      <c r="B6" s="195"/>
      <c r="C6" s="196"/>
      <c r="D6" s="192" t="s">
        <v>203</v>
      </c>
      <c r="E6" s="175" t="s">
        <v>207</v>
      </c>
      <c r="F6" s="174" t="s">
        <v>272</v>
      </c>
      <c r="G6" s="174" t="s">
        <v>284</v>
      </c>
      <c r="H6" s="174" t="s">
        <v>207</v>
      </c>
      <c r="I6" s="174" t="s">
        <v>285</v>
      </c>
      <c r="J6" s="182" t="s">
        <v>286</v>
      </c>
      <c r="K6" s="183"/>
      <c r="L6" s="175" t="s">
        <v>207</v>
      </c>
      <c r="M6" s="184" t="s">
        <v>285</v>
      </c>
      <c r="N6" s="185"/>
      <c r="O6" s="186"/>
      <c r="P6" s="184" t="s">
        <v>286</v>
      </c>
      <c r="Q6" s="186"/>
      <c r="R6" s="175" t="s">
        <v>207</v>
      </c>
      <c r="S6" s="174" t="s">
        <v>272</v>
      </c>
      <c r="T6" s="187" t="s">
        <v>284</v>
      </c>
      <c r="U6" s="188"/>
    </row>
    <row r="7" spans="1:21" s="33" customFormat="1" ht="62.25" customHeight="1">
      <c r="A7" s="197"/>
      <c r="B7" s="198"/>
      <c r="C7" s="199"/>
      <c r="D7" s="193"/>
      <c r="E7" s="175"/>
      <c r="F7" s="174"/>
      <c r="G7" s="174"/>
      <c r="H7" s="174"/>
      <c r="I7" s="175"/>
      <c r="J7" s="43" t="s">
        <v>262</v>
      </c>
      <c r="K7" s="77" t="s">
        <v>287</v>
      </c>
      <c r="L7" s="175"/>
      <c r="M7" s="77" t="s">
        <v>262</v>
      </c>
      <c r="N7" s="43" t="s">
        <v>288</v>
      </c>
      <c r="O7" s="43" t="s">
        <v>289</v>
      </c>
      <c r="P7" s="43" t="s">
        <v>262</v>
      </c>
      <c r="Q7" s="77" t="s">
        <v>287</v>
      </c>
      <c r="R7" s="175"/>
      <c r="S7" s="174"/>
      <c r="T7" s="43" t="s">
        <v>290</v>
      </c>
      <c r="U7" s="49" t="s">
        <v>291</v>
      </c>
    </row>
    <row r="8" spans="1:21" s="33" customFormat="1" ht="19.5" customHeight="1">
      <c r="A8" s="175" t="s">
        <v>204</v>
      </c>
      <c r="B8" s="175" t="s">
        <v>205</v>
      </c>
      <c r="C8" s="175" t="s">
        <v>206</v>
      </c>
      <c r="D8" s="44" t="s">
        <v>24</v>
      </c>
      <c r="E8" s="39">
        <v>1</v>
      </c>
      <c r="F8" s="39">
        <v>2</v>
      </c>
      <c r="G8" s="39">
        <v>3</v>
      </c>
      <c r="H8" s="39">
        <v>4</v>
      </c>
      <c r="I8" s="39">
        <v>5</v>
      </c>
      <c r="J8" s="39"/>
      <c r="K8" s="39">
        <v>6</v>
      </c>
      <c r="L8" s="39">
        <v>7</v>
      </c>
      <c r="M8" s="39">
        <v>8</v>
      </c>
      <c r="N8" s="39"/>
      <c r="O8" s="39"/>
      <c r="P8" s="39"/>
      <c r="Q8" s="39">
        <v>9</v>
      </c>
      <c r="R8" s="39">
        <v>10</v>
      </c>
      <c r="S8" s="39">
        <v>11</v>
      </c>
      <c r="T8" s="39">
        <v>12</v>
      </c>
      <c r="U8" s="39">
        <v>13</v>
      </c>
    </row>
    <row r="9" spans="1:21" s="33" customFormat="1" ht="24" customHeight="1">
      <c r="A9" s="175"/>
      <c r="B9" s="175"/>
      <c r="C9" s="175"/>
      <c r="D9" s="39" t="s">
        <v>207</v>
      </c>
      <c r="E9" s="39"/>
      <c r="F9" s="39"/>
      <c r="G9" s="39"/>
      <c r="H9" s="73">
        <v>15616.37</v>
      </c>
      <c r="I9" s="73">
        <v>338.53</v>
      </c>
      <c r="J9" s="73">
        <v>15277.84</v>
      </c>
      <c r="K9" s="73">
        <v>15277.84</v>
      </c>
      <c r="L9" s="73">
        <v>15616.37</v>
      </c>
      <c r="M9" s="78">
        <v>338.53</v>
      </c>
      <c r="N9" s="78">
        <v>281.22</v>
      </c>
      <c r="O9" s="78">
        <v>57.3</v>
      </c>
      <c r="P9" s="78">
        <v>15277.84</v>
      </c>
      <c r="Q9" s="78">
        <v>15277.84</v>
      </c>
      <c r="R9" s="39"/>
      <c r="S9" s="39"/>
      <c r="T9" s="39"/>
      <c r="U9" s="39"/>
    </row>
    <row r="10" spans="1:21" s="33" customFormat="1" ht="24" customHeight="1">
      <c r="A10" s="189" t="s">
        <v>208</v>
      </c>
      <c r="B10" s="189"/>
      <c r="C10" s="189"/>
      <c r="D10" s="74" t="s">
        <v>243</v>
      </c>
      <c r="E10" s="39"/>
      <c r="F10" s="39"/>
      <c r="G10" s="39"/>
      <c r="H10" s="73">
        <v>310</v>
      </c>
      <c r="I10" s="73">
        <v>310</v>
      </c>
      <c r="J10" s="73">
        <v>0</v>
      </c>
      <c r="K10" s="73">
        <v>0</v>
      </c>
      <c r="L10" s="73">
        <v>310</v>
      </c>
      <c r="M10" s="78">
        <v>310</v>
      </c>
      <c r="N10" s="78">
        <v>252.7</v>
      </c>
      <c r="O10" s="78">
        <v>57.3</v>
      </c>
      <c r="P10" s="78">
        <v>0</v>
      </c>
      <c r="Q10" s="78">
        <v>0</v>
      </c>
      <c r="R10" s="39"/>
      <c r="S10" s="39"/>
      <c r="T10" s="39"/>
      <c r="U10" s="39"/>
    </row>
    <row r="11" spans="1:21" s="33" customFormat="1" ht="24" customHeight="1">
      <c r="A11" s="189" t="s">
        <v>210</v>
      </c>
      <c r="B11" s="189"/>
      <c r="C11" s="189"/>
      <c r="D11" s="75" t="s">
        <v>244</v>
      </c>
      <c r="E11" s="39"/>
      <c r="F11" s="39"/>
      <c r="G11" s="39"/>
      <c r="H11" s="73">
        <v>90</v>
      </c>
      <c r="I11" s="73">
        <v>0</v>
      </c>
      <c r="J11" s="73">
        <v>90</v>
      </c>
      <c r="K11" s="73">
        <v>90</v>
      </c>
      <c r="L11" s="73">
        <v>90</v>
      </c>
      <c r="M11" s="78">
        <v>0</v>
      </c>
      <c r="N11" s="78">
        <v>0</v>
      </c>
      <c r="O11" s="78">
        <v>0</v>
      </c>
      <c r="P11" s="78">
        <v>90</v>
      </c>
      <c r="Q11" s="78">
        <v>90</v>
      </c>
      <c r="R11" s="39"/>
      <c r="S11" s="39"/>
      <c r="T11" s="39"/>
      <c r="U11" s="39"/>
    </row>
    <row r="12" spans="1:21" s="33" customFormat="1" ht="24" customHeight="1">
      <c r="A12" s="189" t="s">
        <v>212</v>
      </c>
      <c r="B12" s="189"/>
      <c r="C12" s="189"/>
      <c r="D12" s="75" t="s">
        <v>245</v>
      </c>
      <c r="E12" s="39"/>
      <c r="F12" s="39"/>
      <c r="G12" s="39"/>
      <c r="H12" s="73">
        <v>50</v>
      </c>
      <c r="I12" s="73">
        <v>0</v>
      </c>
      <c r="J12" s="73">
        <v>50</v>
      </c>
      <c r="K12" s="73">
        <v>50</v>
      </c>
      <c r="L12" s="73">
        <v>50</v>
      </c>
      <c r="M12" s="78">
        <v>0</v>
      </c>
      <c r="N12" s="78">
        <v>0</v>
      </c>
      <c r="O12" s="78">
        <v>0</v>
      </c>
      <c r="P12" s="78">
        <v>50</v>
      </c>
      <c r="Q12" s="78">
        <v>50</v>
      </c>
      <c r="R12" s="39"/>
      <c r="S12" s="39"/>
      <c r="T12" s="39"/>
      <c r="U12" s="39"/>
    </row>
    <row r="13" spans="1:21" s="33" customFormat="1" ht="24" customHeight="1">
      <c r="A13" s="189" t="s">
        <v>214</v>
      </c>
      <c r="B13" s="189"/>
      <c r="C13" s="189"/>
      <c r="D13" s="75" t="s">
        <v>246</v>
      </c>
      <c r="E13" s="39"/>
      <c r="F13" s="39"/>
      <c r="G13" s="39"/>
      <c r="H13" s="73">
        <v>83</v>
      </c>
      <c r="I13" s="73">
        <v>0</v>
      </c>
      <c r="J13" s="73">
        <v>83</v>
      </c>
      <c r="K13" s="73">
        <v>83</v>
      </c>
      <c r="L13" s="73">
        <v>83</v>
      </c>
      <c r="M13" s="78">
        <v>0</v>
      </c>
      <c r="N13" s="78">
        <v>0</v>
      </c>
      <c r="O13" s="78">
        <v>0</v>
      </c>
      <c r="P13" s="78">
        <v>83</v>
      </c>
      <c r="Q13" s="78">
        <v>83</v>
      </c>
      <c r="R13" s="39"/>
      <c r="S13" s="39"/>
      <c r="T13" s="39"/>
      <c r="U13" s="39"/>
    </row>
    <row r="14" spans="1:21" s="33" customFormat="1" ht="24" customHeight="1">
      <c r="A14" s="189" t="s">
        <v>216</v>
      </c>
      <c r="B14" s="189"/>
      <c r="C14" s="189"/>
      <c r="D14" s="75" t="s">
        <v>247</v>
      </c>
      <c r="E14" s="39"/>
      <c r="F14" s="39"/>
      <c r="G14" s="39"/>
      <c r="H14" s="73">
        <v>4313.83</v>
      </c>
      <c r="I14" s="73">
        <v>0</v>
      </c>
      <c r="J14" s="73">
        <v>4313.83</v>
      </c>
      <c r="K14" s="73">
        <v>4313.83</v>
      </c>
      <c r="L14" s="73">
        <v>4313.83</v>
      </c>
      <c r="M14" s="78">
        <v>0</v>
      </c>
      <c r="N14" s="78">
        <v>0</v>
      </c>
      <c r="O14" s="78">
        <v>0</v>
      </c>
      <c r="P14" s="78">
        <v>4313.83</v>
      </c>
      <c r="Q14" s="78">
        <v>4313.83</v>
      </c>
      <c r="R14" s="39"/>
      <c r="S14" s="39"/>
      <c r="T14" s="39"/>
      <c r="U14" s="39"/>
    </row>
    <row r="15" spans="1:21" s="33" customFormat="1" ht="24" customHeight="1">
      <c r="A15" s="189" t="s">
        <v>218</v>
      </c>
      <c r="B15" s="189"/>
      <c r="C15" s="189"/>
      <c r="D15" s="75" t="s">
        <v>248</v>
      </c>
      <c r="E15" s="39"/>
      <c r="F15" s="39"/>
      <c r="G15" s="39"/>
      <c r="H15" s="73">
        <v>572.46</v>
      </c>
      <c r="I15" s="73">
        <v>0</v>
      </c>
      <c r="J15" s="73">
        <v>572.46</v>
      </c>
      <c r="K15" s="73">
        <v>572.46</v>
      </c>
      <c r="L15" s="73">
        <v>572.46</v>
      </c>
      <c r="M15" s="78">
        <v>0</v>
      </c>
      <c r="N15" s="78">
        <v>0</v>
      </c>
      <c r="O15" s="78">
        <v>0</v>
      </c>
      <c r="P15" s="78">
        <v>572.46</v>
      </c>
      <c r="Q15" s="78">
        <v>572.46</v>
      </c>
      <c r="R15" s="39"/>
      <c r="S15" s="39"/>
      <c r="T15" s="39"/>
      <c r="U15" s="39"/>
    </row>
    <row r="16" spans="1:21" s="33" customFormat="1" ht="24" customHeight="1">
      <c r="A16" s="189" t="s">
        <v>220</v>
      </c>
      <c r="B16" s="189"/>
      <c r="C16" s="189"/>
      <c r="D16" s="75" t="s">
        <v>249</v>
      </c>
      <c r="E16" s="39"/>
      <c r="F16" s="39"/>
      <c r="G16" s="39"/>
      <c r="H16" s="73">
        <v>20.61</v>
      </c>
      <c r="I16" s="73">
        <v>20.61</v>
      </c>
      <c r="J16" s="73">
        <v>0</v>
      </c>
      <c r="K16" s="73">
        <v>0</v>
      </c>
      <c r="L16" s="73">
        <v>20.61</v>
      </c>
      <c r="M16" s="78">
        <v>20.61</v>
      </c>
      <c r="N16" s="78">
        <v>20.61</v>
      </c>
      <c r="O16" s="78">
        <v>0</v>
      </c>
      <c r="P16" s="78">
        <v>0</v>
      </c>
      <c r="Q16" s="78">
        <v>0</v>
      </c>
      <c r="R16" s="39"/>
      <c r="S16" s="39"/>
      <c r="T16" s="39"/>
      <c r="U16" s="39"/>
    </row>
    <row r="17" spans="1:21" s="33" customFormat="1" ht="24" customHeight="1">
      <c r="A17" s="189" t="s">
        <v>222</v>
      </c>
      <c r="B17" s="189"/>
      <c r="C17" s="189"/>
      <c r="D17" s="75" t="s">
        <v>250</v>
      </c>
      <c r="E17" s="39"/>
      <c r="F17" s="39"/>
      <c r="G17" s="39"/>
      <c r="H17" s="73">
        <v>271.74</v>
      </c>
      <c r="I17" s="73">
        <v>0</v>
      </c>
      <c r="J17" s="73">
        <v>271.74</v>
      </c>
      <c r="K17" s="73">
        <v>271.74</v>
      </c>
      <c r="L17" s="73">
        <v>271.74</v>
      </c>
      <c r="M17" s="78">
        <v>0</v>
      </c>
      <c r="N17" s="78">
        <v>0</v>
      </c>
      <c r="O17" s="78">
        <v>0</v>
      </c>
      <c r="P17" s="78">
        <v>271.74</v>
      </c>
      <c r="Q17" s="78">
        <v>271.74</v>
      </c>
      <c r="R17" s="39"/>
      <c r="S17" s="39"/>
      <c r="T17" s="39"/>
      <c r="U17" s="39"/>
    </row>
    <row r="18" spans="1:21" s="33" customFormat="1" ht="24" customHeight="1">
      <c r="A18" s="189" t="s">
        <v>224</v>
      </c>
      <c r="B18" s="189"/>
      <c r="C18" s="189"/>
      <c r="D18" s="75" t="s">
        <v>251</v>
      </c>
      <c r="E18" s="39"/>
      <c r="F18" s="39"/>
      <c r="G18" s="39"/>
      <c r="H18" s="73">
        <v>7.92</v>
      </c>
      <c r="I18" s="73">
        <v>7.92</v>
      </c>
      <c r="J18" s="73">
        <v>0</v>
      </c>
      <c r="K18" s="73">
        <v>0</v>
      </c>
      <c r="L18" s="73">
        <v>7.92</v>
      </c>
      <c r="M18" s="78">
        <v>7.92</v>
      </c>
      <c r="N18" s="78">
        <v>7.92</v>
      </c>
      <c r="O18" s="78">
        <v>0</v>
      </c>
      <c r="P18" s="78">
        <v>0</v>
      </c>
      <c r="Q18" s="78">
        <v>0</v>
      </c>
      <c r="R18" s="39"/>
      <c r="S18" s="39"/>
      <c r="T18" s="39"/>
      <c r="U18" s="39"/>
    </row>
    <row r="19" spans="1:21" s="33" customFormat="1" ht="24" customHeight="1">
      <c r="A19" s="189" t="s">
        <v>226</v>
      </c>
      <c r="B19" s="189"/>
      <c r="C19" s="189"/>
      <c r="D19" s="75" t="s">
        <v>252</v>
      </c>
      <c r="E19" s="39"/>
      <c r="F19" s="39"/>
      <c r="G19" s="39"/>
      <c r="H19" s="73">
        <v>916</v>
      </c>
      <c r="I19" s="73">
        <v>0</v>
      </c>
      <c r="J19" s="73">
        <v>916</v>
      </c>
      <c r="K19" s="73">
        <v>916</v>
      </c>
      <c r="L19" s="73">
        <v>916</v>
      </c>
      <c r="M19" s="78">
        <v>0</v>
      </c>
      <c r="N19" s="78">
        <v>0</v>
      </c>
      <c r="O19" s="78">
        <v>0</v>
      </c>
      <c r="P19" s="78">
        <v>916</v>
      </c>
      <c r="Q19" s="78">
        <v>916</v>
      </c>
      <c r="R19" s="39"/>
      <c r="S19" s="39"/>
      <c r="T19" s="39"/>
      <c r="U19" s="39"/>
    </row>
    <row r="20" spans="1:21" s="33" customFormat="1" ht="24" customHeight="1">
      <c r="A20" s="189" t="s">
        <v>228</v>
      </c>
      <c r="B20" s="189"/>
      <c r="C20" s="189"/>
      <c r="D20" s="75" t="s">
        <v>253</v>
      </c>
      <c r="E20" s="39"/>
      <c r="F20" s="39"/>
      <c r="G20" s="39"/>
      <c r="H20" s="73">
        <v>8197</v>
      </c>
      <c r="I20" s="73">
        <v>0</v>
      </c>
      <c r="J20" s="73">
        <v>8197</v>
      </c>
      <c r="K20" s="73">
        <v>8197</v>
      </c>
      <c r="L20" s="73">
        <v>8197</v>
      </c>
      <c r="M20" s="78">
        <v>0</v>
      </c>
      <c r="N20" s="78">
        <v>0</v>
      </c>
      <c r="O20" s="78">
        <v>0</v>
      </c>
      <c r="P20" s="78">
        <v>8197</v>
      </c>
      <c r="Q20" s="78">
        <v>8197</v>
      </c>
      <c r="R20" s="39"/>
      <c r="S20" s="39"/>
      <c r="T20" s="39"/>
      <c r="U20" s="39"/>
    </row>
    <row r="21" spans="1:21" s="33" customFormat="1" ht="24" customHeight="1">
      <c r="A21" s="190" t="s">
        <v>230</v>
      </c>
      <c r="B21" s="190"/>
      <c r="C21" s="190"/>
      <c r="D21" s="76" t="s">
        <v>254</v>
      </c>
      <c r="E21" s="39"/>
      <c r="F21" s="39"/>
      <c r="G21" s="39"/>
      <c r="H21" s="73">
        <v>783.81</v>
      </c>
      <c r="I21" s="73">
        <v>0</v>
      </c>
      <c r="J21" s="73">
        <v>783.81</v>
      </c>
      <c r="K21" s="73">
        <v>783.81</v>
      </c>
      <c r="L21" s="73">
        <v>783.81</v>
      </c>
      <c r="M21" s="78">
        <v>0</v>
      </c>
      <c r="N21" s="78">
        <v>0</v>
      </c>
      <c r="O21" s="78">
        <v>0</v>
      </c>
      <c r="P21" s="78">
        <v>783.81</v>
      </c>
      <c r="Q21" s="78">
        <v>783.81</v>
      </c>
      <c r="R21" s="39"/>
      <c r="S21" s="39"/>
      <c r="T21" s="39"/>
      <c r="U21" s="39"/>
    </row>
    <row r="22" spans="1:21" s="33" customFormat="1" ht="19.5" customHeight="1">
      <c r="A22" s="191" t="s">
        <v>292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</row>
    <row r="23" s="33" customFormat="1" ht="19.5" customHeight="1">
      <c r="A23" s="33" t="s">
        <v>293</v>
      </c>
    </row>
    <row r="24" s="33" customFormat="1" ht="19.5" customHeight="1">
      <c r="A24" s="33" t="s">
        <v>192</v>
      </c>
    </row>
    <row r="25" spans="1:21" ht="19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ht="19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ht="14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4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4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1" ht="14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</sheetData>
  <sheetProtection/>
  <mergeCells count="35">
    <mergeCell ref="A6:C7"/>
    <mergeCell ref="H6:H7"/>
    <mergeCell ref="I6:I7"/>
    <mergeCell ref="L6:L7"/>
    <mergeCell ref="R6:R7"/>
    <mergeCell ref="D6:D7"/>
    <mergeCell ref="E6:E7"/>
    <mergeCell ref="F6:F7"/>
    <mergeCell ref="G6:G7"/>
    <mergeCell ref="A22:U22"/>
    <mergeCell ref="A8:A9"/>
    <mergeCell ref="B8:B9"/>
    <mergeCell ref="C8:C9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J6:K6"/>
    <mergeCell ref="M6:O6"/>
    <mergeCell ref="P6:Q6"/>
    <mergeCell ref="T6:U6"/>
    <mergeCell ref="S6:S7"/>
    <mergeCell ref="A2:U2"/>
    <mergeCell ref="A5:D5"/>
    <mergeCell ref="H5:K5"/>
    <mergeCell ref="L5:Q5"/>
    <mergeCell ref="R5:U5"/>
  </mergeCells>
  <printOptions horizontalCentered="1"/>
  <pageMargins left="0.2" right="0.2" top="0.51" bottom="0.47" header="0.51" footer="0.51"/>
  <pageSetup fitToHeight="1" fitToWidth="1" horizontalDpi="600" verticalDpi="600" orientation="landscape" paperSize="9" scale="67"/>
  <headerFooter alignWithMargins="0">
    <oddFooter>&amp;C第5页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R24"/>
  <sheetViews>
    <sheetView workbookViewId="0" topLeftCell="A1">
      <selection activeCell="A10" sqref="A10:D10"/>
    </sheetView>
  </sheetViews>
  <sheetFormatPr defaultColWidth="9.00390625" defaultRowHeight="14.25"/>
  <cols>
    <col min="1" max="3" width="2.75390625" style="9" customWidth="1"/>
    <col min="4" max="4" width="40.125" style="9" customWidth="1"/>
    <col min="5" max="6" width="10.375" style="9" customWidth="1"/>
    <col min="7" max="7" width="9.375" style="9" customWidth="1"/>
    <col min="8" max="8" width="8.375" style="9" customWidth="1"/>
    <col min="9" max="14" width="2.75390625" style="9" customWidth="1"/>
    <col min="15" max="15" width="7.50390625" style="9" bestFit="1" customWidth="1"/>
    <col min="16" max="22" width="6.50390625" style="9" bestFit="1" customWidth="1"/>
    <col min="23" max="23" width="2.75390625" style="9" customWidth="1"/>
    <col min="24" max="24" width="4.50390625" style="9" bestFit="1" customWidth="1"/>
    <col min="25" max="28" width="6.50390625" style="9" bestFit="1" customWidth="1"/>
    <col min="29" max="30" width="3.875" style="9" customWidth="1"/>
    <col min="31" max="31" width="6.50390625" style="9" bestFit="1" customWidth="1"/>
    <col min="32" max="34" width="2.75390625" style="9" customWidth="1"/>
    <col min="35" max="36" width="5.50390625" style="9" bestFit="1" customWidth="1"/>
    <col min="37" max="38" width="4.50390625" style="9" bestFit="1" customWidth="1"/>
    <col min="39" max="39" width="6.00390625" style="9" bestFit="1" customWidth="1"/>
    <col min="40" max="40" width="5.25390625" style="9" bestFit="1" customWidth="1"/>
    <col min="41" max="41" width="4.50390625" style="9" bestFit="1" customWidth="1"/>
    <col min="42" max="42" width="6.00390625" style="9" bestFit="1" customWidth="1"/>
    <col min="43" max="43" width="10.50390625" style="9" bestFit="1" customWidth="1"/>
    <col min="44" max="44" width="2.75390625" style="9" customWidth="1"/>
    <col min="45" max="45" width="7.50390625" style="9" bestFit="1" customWidth="1"/>
    <col min="46" max="47" width="4.50390625" style="9" customWidth="1"/>
    <col min="48" max="48" width="10.50390625" style="9" bestFit="1" customWidth="1"/>
    <col min="49" max="49" width="7.50390625" style="9" bestFit="1" customWidth="1"/>
    <col min="50" max="50" width="8.50390625" style="9" bestFit="1" customWidth="1"/>
    <col min="51" max="53" width="2.75390625" style="9" customWidth="1"/>
    <col min="54" max="54" width="7.00390625" style="9" customWidth="1"/>
    <col min="55" max="55" width="2.75390625" style="9" customWidth="1"/>
    <col min="56" max="56" width="7.25390625" style="9" customWidth="1"/>
    <col min="57" max="57" width="2.75390625" style="9" customWidth="1"/>
    <col min="58" max="58" width="6.50390625" style="9" bestFit="1" customWidth="1"/>
    <col min="59" max="59" width="4.00390625" style="9" customWidth="1"/>
    <col min="60" max="60" width="6.50390625" style="9" bestFit="1" customWidth="1"/>
    <col min="61" max="96" width="2.25390625" style="9" customWidth="1"/>
    <col min="97" max="16384" width="9.00390625" style="9" customWidth="1"/>
  </cols>
  <sheetData>
    <row r="1" spans="1:96" ht="20.25">
      <c r="A1" s="200" t="s">
        <v>294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</row>
    <row r="2" spans="1:96" ht="2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201" t="s">
        <v>295</v>
      </c>
      <c r="CL2" s="201"/>
      <c r="CM2" s="201"/>
      <c r="CN2" s="201"/>
      <c r="CO2" s="201"/>
      <c r="CP2" s="201"/>
      <c r="CQ2" s="201"/>
      <c r="CR2" s="201"/>
    </row>
    <row r="3" spans="1:96" ht="15">
      <c r="A3" s="53" t="s">
        <v>15</v>
      </c>
      <c r="B3" s="53"/>
      <c r="C3" s="53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66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67" t="s">
        <v>16</v>
      </c>
    </row>
    <row r="4" spans="1:96" ht="14.25">
      <c r="A4" s="202" t="s">
        <v>19</v>
      </c>
      <c r="B4" s="203"/>
      <c r="C4" s="203"/>
      <c r="D4" s="203"/>
      <c r="E4" s="203" t="s">
        <v>207</v>
      </c>
      <c r="F4" s="204" t="s">
        <v>296</v>
      </c>
      <c r="G4" s="204"/>
      <c r="H4" s="204"/>
      <c r="I4" s="204"/>
      <c r="J4" s="204"/>
      <c r="K4" s="204"/>
      <c r="L4" s="204"/>
      <c r="M4" s="204"/>
      <c r="N4" s="204"/>
      <c r="O4" s="204" t="s">
        <v>297</v>
      </c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 t="s">
        <v>298</v>
      </c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 t="s">
        <v>299</v>
      </c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 t="s">
        <v>300</v>
      </c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 t="s">
        <v>301</v>
      </c>
      <c r="CH4" s="204"/>
      <c r="CI4" s="204"/>
      <c r="CJ4" s="204"/>
      <c r="CK4" s="204"/>
      <c r="CL4" s="204" t="s">
        <v>302</v>
      </c>
      <c r="CM4" s="204"/>
      <c r="CN4" s="204"/>
      <c r="CO4" s="203" t="s">
        <v>303</v>
      </c>
      <c r="CP4" s="203"/>
      <c r="CQ4" s="203"/>
      <c r="CR4" s="205"/>
    </row>
    <row r="5" spans="1:96" ht="52.5" customHeight="1">
      <c r="A5" s="210" t="s">
        <v>202</v>
      </c>
      <c r="B5" s="212"/>
      <c r="C5" s="212"/>
      <c r="D5" s="212" t="s">
        <v>203</v>
      </c>
      <c r="E5" s="212"/>
      <c r="F5" s="212" t="s">
        <v>262</v>
      </c>
      <c r="G5" s="212" t="s">
        <v>304</v>
      </c>
      <c r="H5" s="212" t="s">
        <v>305</v>
      </c>
      <c r="I5" s="212" t="s">
        <v>306</v>
      </c>
      <c r="J5" s="212" t="s">
        <v>307</v>
      </c>
      <c r="K5" s="212" t="s">
        <v>308</v>
      </c>
      <c r="L5" s="212" t="s">
        <v>309</v>
      </c>
      <c r="M5" s="212" t="s">
        <v>310</v>
      </c>
      <c r="N5" s="212" t="s">
        <v>311</v>
      </c>
      <c r="O5" s="212" t="s">
        <v>262</v>
      </c>
      <c r="P5" s="212" t="s">
        <v>312</v>
      </c>
      <c r="Q5" s="212" t="s">
        <v>313</v>
      </c>
      <c r="R5" s="212" t="s">
        <v>314</v>
      </c>
      <c r="S5" s="212" t="s">
        <v>315</v>
      </c>
      <c r="T5" s="212" t="s">
        <v>316</v>
      </c>
      <c r="U5" s="212" t="s">
        <v>317</v>
      </c>
      <c r="V5" s="212" t="s">
        <v>318</v>
      </c>
      <c r="W5" s="212" t="s">
        <v>319</v>
      </c>
      <c r="X5" s="212" t="s">
        <v>320</v>
      </c>
      <c r="Y5" s="212" t="s">
        <v>321</v>
      </c>
      <c r="Z5" s="212" t="s">
        <v>322</v>
      </c>
      <c r="AA5" s="212" t="s">
        <v>323</v>
      </c>
      <c r="AB5" s="212" t="s">
        <v>324</v>
      </c>
      <c r="AC5" s="212" t="s">
        <v>325</v>
      </c>
      <c r="AD5" s="212" t="s">
        <v>326</v>
      </c>
      <c r="AE5" s="212" t="s">
        <v>327</v>
      </c>
      <c r="AF5" s="212" t="s">
        <v>328</v>
      </c>
      <c r="AG5" s="212" t="s">
        <v>329</v>
      </c>
      <c r="AH5" s="212" t="s">
        <v>330</v>
      </c>
      <c r="AI5" s="212" t="s">
        <v>331</v>
      </c>
      <c r="AJ5" s="212" t="s">
        <v>332</v>
      </c>
      <c r="AK5" s="212" t="s">
        <v>333</v>
      </c>
      <c r="AL5" s="212" t="s">
        <v>334</v>
      </c>
      <c r="AM5" s="212" t="s">
        <v>335</v>
      </c>
      <c r="AN5" s="212" t="s">
        <v>336</v>
      </c>
      <c r="AO5" s="212" t="s">
        <v>337</v>
      </c>
      <c r="AP5" s="212" t="s">
        <v>338</v>
      </c>
      <c r="AQ5" s="212" t="s">
        <v>262</v>
      </c>
      <c r="AR5" s="212" t="s">
        <v>339</v>
      </c>
      <c r="AS5" s="212" t="s">
        <v>340</v>
      </c>
      <c r="AT5" s="212" t="s">
        <v>341</v>
      </c>
      <c r="AU5" s="212" t="s">
        <v>342</v>
      </c>
      <c r="AV5" s="212" t="s">
        <v>343</v>
      </c>
      <c r="AW5" s="212" t="s">
        <v>344</v>
      </c>
      <c r="AX5" s="212" t="s">
        <v>345</v>
      </c>
      <c r="AY5" s="212" t="s">
        <v>346</v>
      </c>
      <c r="AZ5" s="212" t="s">
        <v>347</v>
      </c>
      <c r="BA5" s="212" t="s">
        <v>348</v>
      </c>
      <c r="BB5" s="212" t="s">
        <v>349</v>
      </c>
      <c r="BC5" s="212" t="s">
        <v>350</v>
      </c>
      <c r="BD5" s="212" t="s">
        <v>351</v>
      </c>
      <c r="BE5" s="212" t="s">
        <v>352</v>
      </c>
      <c r="BF5" s="212" t="s">
        <v>262</v>
      </c>
      <c r="BG5" s="212" t="s">
        <v>353</v>
      </c>
      <c r="BH5" s="212" t="s">
        <v>354</v>
      </c>
      <c r="BI5" s="212" t="s">
        <v>355</v>
      </c>
      <c r="BJ5" s="212" t="s">
        <v>356</v>
      </c>
      <c r="BK5" s="212" t="s">
        <v>357</v>
      </c>
      <c r="BL5" s="212" t="s">
        <v>358</v>
      </c>
      <c r="BM5" s="212" t="s">
        <v>359</v>
      </c>
      <c r="BN5" s="212" t="s">
        <v>360</v>
      </c>
      <c r="BO5" s="212" t="s">
        <v>361</v>
      </c>
      <c r="BP5" s="212" t="s">
        <v>362</v>
      </c>
      <c r="BQ5" s="212" t="s">
        <v>262</v>
      </c>
      <c r="BR5" s="212" t="s">
        <v>353</v>
      </c>
      <c r="BS5" s="212" t="s">
        <v>354</v>
      </c>
      <c r="BT5" s="212" t="s">
        <v>355</v>
      </c>
      <c r="BU5" s="212" t="s">
        <v>356</v>
      </c>
      <c r="BV5" s="212" t="s">
        <v>357</v>
      </c>
      <c r="BW5" s="212" t="s">
        <v>358</v>
      </c>
      <c r="BX5" s="212" t="s">
        <v>359</v>
      </c>
      <c r="BY5" s="212" t="s">
        <v>363</v>
      </c>
      <c r="BZ5" s="212" t="s">
        <v>364</v>
      </c>
      <c r="CA5" s="212" t="s">
        <v>365</v>
      </c>
      <c r="CB5" s="212" t="s">
        <v>366</v>
      </c>
      <c r="CC5" s="212" t="s">
        <v>360</v>
      </c>
      <c r="CD5" s="212" t="s">
        <v>361</v>
      </c>
      <c r="CE5" s="212" t="s">
        <v>367</v>
      </c>
      <c r="CF5" s="212" t="s">
        <v>300</v>
      </c>
      <c r="CG5" s="212" t="s">
        <v>262</v>
      </c>
      <c r="CH5" s="212" t="s">
        <v>368</v>
      </c>
      <c r="CI5" s="212" t="s">
        <v>369</v>
      </c>
      <c r="CJ5" s="212" t="s">
        <v>370</v>
      </c>
      <c r="CK5" s="212" t="s">
        <v>371</v>
      </c>
      <c r="CL5" s="212" t="s">
        <v>262</v>
      </c>
      <c r="CM5" s="212" t="s">
        <v>372</v>
      </c>
      <c r="CN5" s="212" t="s">
        <v>373</v>
      </c>
      <c r="CO5" s="212" t="s">
        <v>262</v>
      </c>
      <c r="CP5" s="212" t="s">
        <v>374</v>
      </c>
      <c r="CQ5" s="212" t="s">
        <v>375</v>
      </c>
      <c r="CR5" s="214" t="s">
        <v>303</v>
      </c>
    </row>
    <row r="6" spans="1:96" ht="52.5" customHeight="1">
      <c r="A6" s="210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4"/>
    </row>
    <row r="7" spans="1:96" ht="52.5" customHeight="1">
      <c r="A7" s="210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4"/>
    </row>
    <row r="8" spans="1:96" ht="22.5" customHeight="1">
      <c r="A8" s="210" t="s">
        <v>204</v>
      </c>
      <c r="B8" s="212" t="s">
        <v>205</v>
      </c>
      <c r="C8" s="212" t="s">
        <v>206</v>
      </c>
      <c r="D8" s="56" t="s">
        <v>24</v>
      </c>
      <c r="E8" s="56" t="s">
        <v>26</v>
      </c>
      <c r="F8" s="56" t="s">
        <v>32</v>
      </c>
      <c r="G8" s="56" t="s">
        <v>38</v>
      </c>
      <c r="H8" s="56" t="s">
        <v>44</v>
      </c>
      <c r="I8" s="56" t="s">
        <v>50</v>
      </c>
      <c r="J8" s="56" t="s">
        <v>56</v>
      </c>
      <c r="K8" s="56" t="s">
        <v>62</v>
      </c>
      <c r="L8" s="56" t="s">
        <v>67</v>
      </c>
      <c r="M8" s="56" t="s">
        <v>72</v>
      </c>
      <c r="N8" s="56" t="s">
        <v>77</v>
      </c>
      <c r="O8" s="242" t="s">
        <v>81</v>
      </c>
      <c r="P8" s="242" t="s">
        <v>86</v>
      </c>
      <c r="Q8" s="242" t="s">
        <v>91</v>
      </c>
      <c r="R8" s="242" t="s">
        <v>96</v>
      </c>
      <c r="S8" s="242" t="s">
        <v>101</v>
      </c>
      <c r="T8" s="242" t="s">
        <v>106</v>
      </c>
      <c r="U8" s="242" t="s">
        <v>111</v>
      </c>
      <c r="V8" s="242" t="s">
        <v>116</v>
      </c>
      <c r="W8" s="56" t="s">
        <v>121</v>
      </c>
      <c r="X8" s="56" t="s">
        <v>126</v>
      </c>
      <c r="Y8" s="242" t="s">
        <v>131</v>
      </c>
      <c r="Z8" s="242" t="s">
        <v>136</v>
      </c>
      <c r="AA8" s="242" t="s">
        <v>141</v>
      </c>
      <c r="AB8" s="242" t="s">
        <v>145</v>
      </c>
      <c r="AC8" s="242" t="s">
        <v>149</v>
      </c>
      <c r="AD8" s="242" t="s">
        <v>153</v>
      </c>
      <c r="AE8" s="242" t="s">
        <v>159</v>
      </c>
      <c r="AF8" s="56" t="s">
        <v>165</v>
      </c>
      <c r="AG8" s="56" t="s">
        <v>171</v>
      </c>
      <c r="AH8" s="56" t="s">
        <v>176</v>
      </c>
      <c r="AI8" s="56" t="s">
        <v>181</v>
      </c>
      <c r="AJ8" s="56" t="s">
        <v>183</v>
      </c>
      <c r="AK8" s="56" t="s">
        <v>185</v>
      </c>
      <c r="AL8" s="56" t="s">
        <v>268</v>
      </c>
      <c r="AM8" s="56" t="s">
        <v>269</v>
      </c>
      <c r="AN8" s="56" t="s">
        <v>188</v>
      </c>
      <c r="AO8" s="56" t="s">
        <v>28</v>
      </c>
      <c r="AP8" s="56" t="s">
        <v>34</v>
      </c>
      <c r="AQ8" s="242" t="s">
        <v>40</v>
      </c>
      <c r="AR8" s="56" t="s">
        <v>46</v>
      </c>
      <c r="AS8" s="242" t="s">
        <v>52</v>
      </c>
      <c r="AT8" s="242" t="s">
        <v>58</v>
      </c>
      <c r="AU8" s="242" t="s">
        <v>64</v>
      </c>
      <c r="AV8" s="242" t="s">
        <v>69</v>
      </c>
      <c r="AW8" s="242" t="s">
        <v>74</v>
      </c>
      <c r="AX8" s="242" t="s">
        <v>79</v>
      </c>
      <c r="AY8" s="56" t="s">
        <v>83</v>
      </c>
      <c r="AZ8" s="56" t="s">
        <v>88</v>
      </c>
      <c r="BA8" s="56" t="s">
        <v>93</v>
      </c>
      <c r="BB8" s="242" t="s">
        <v>98</v>
      </c>
      <c r="BC8" s="56" t="s">
        <v>103</v>
      </c>
      <c r="BD8" s="242" t="s">
        <v>108</v>
      </c>
      <c r="BE8" s="56" t="s">
        <v>113</v>
      </c>
      <c r="BF8" s="242" t="s">
        <v>118</v>
      </c>
      <c r="BG8" s="242" t="s">
        <v>123</v>
      </c>
      <c r="BH8" s="242" t="s">
        <v>128</v>
      </c>
      <c r="BI8" s="56" t="s">
        <v>133</v>
      </c>
      <c r="BJ8" s="56" t="s">
        <v>138</v>
      </c>
      <c r="BK8" s="56" t="s">
        <v>142</v>
      </c>
      <c r="BL8" s="56" t="s">
        <v>30</v>
      </c>
      <c r="BM8" s="56" t="s">
        <v>36</v>
      </c>
      <c r="BN8" s="56" t="s">
        <v>42</v>
      </c>
      <c r="BO8" s="56" t="s">
        <v>48</v>
      </c>
      <c r="BP8" s="56" t="s">
        <v>54</v>
      </c>
      <c r="BQ8" s="56" t="s">
        <v>60</v>
      </c>
      <c r="BR8" s="56" t="s">
        <v>66</v>
      </c>
      <c r="BS8" s="56" t="s">
        <v>71</v>
      </c>
      <c r="BT8" s="56" t="s">
        <v>76</v>
      </c>
      <c r="BU8" s="56" t="s">
        <v>80</v>
      </c>
      <c r="BV8" s="56" t="s">
        <v>85</v>
      </c>
      <c r="BW8" s="56" t="s">
        <v>90</v>
      </c>
      <c r="BX8" s="56" t="s">
        <v>95</v>
      </c>
      <c r="BY8" s="56" t="s">
        <v>100</v>
      </c>
      <c r="BZ8" s="56" t="s">
        <v>105</v>
      </c>
      <c r="CA8" s="56" t="s">
        <v>110</v>
      </c>
      <c r="CB8" s="56" t="s">
        <v>115</v>
      </c>
      <c r="CC8" s="56" t="s">
        <v>120</v>
      </c>
      <c r="CD8" s="56" t="s">
        <v>125</v>
      </c>
      <c r="CE8" s="56" t="s">
        <v>130</v>
      </c>
      <c r="CF8" s="56" t="s">
        <v>135</v>
      </c>
      <c r="CG8" s="56" t="s">
        <v>140</v>
      </c>
      <c r="CH8" s="56" t="s">
        <v>143</v>
      </c>
      <c r="CI8" s="56" t="s">
        <v>147</v>
      </c>
      <c r="CJ8" s="56" t="s">
        <v>151</v>
      </c>
      <c r="CK8" s="56" t="s">
        <v>157</v>
      </c>
      <c r="CL8" s="56" t="s">
        <v>163</v>
      </c>
      <c r="CM8" s="56" t="s">
        <v>169</v>
      </c>
      <c r="CN8" s="56" t="s">
        <v>175</v>
      </c>
      <c r="CO8" s="56" t="s">
        <v>180</v>
      </c>
      <c r="CP8" s="56" t="s">
        <v>182</v>
      </c>
      <c r="CQ8" s="56" t="s">
        <v>184</v>
      </c>
      <c r="CR8" s="68" t="s">
        <v>186</v>
      </c>
    </row>
    <row r="9" spans="1:96" ht="22.5" customHeight="1">
      <c r="A9" s="211"/>
      <c r="B9" s="213"/>
      <c r="C9" s="213"/>
      <c r="D9" s="57" t="s">
        <v>207</v>
      </c>
      <c r="E9" s="237">
        <v>15616.37</v>
      </c>
      <c r="F9" s="237">
        <v>206.12</v>
      </c>
      <c r="G9" s="237">
        <v>80.03</v>
      </c>
      <c r="H9" s="237">
        <v>126.1</v>
      </c>
      <c r="I9" s="63"/>
      <c r="J9" s="63"/>
      <c r="K9" s="64"/>
      <c r="L9" s="63"/>
      <c r="M9" s="63"/>
      <c r="N9" s="239"/>
      <c r="O9" s="243">
        <v>47.65</v>
      </c>
      <c r="P9" s="243">
        <v>5</v>
      </c>
      <c r="Q9" s="243">
        <v>0.827673</v>
      </c>
      <c r="R9" s="243"/>
      <c r="S9" s="243"/>
      <c r="T9" s="243">
        <v>1.820343</v>
      </c>
      <c r="U9" s="243"/>
      <c r="V9" s="243">
        <v>3.804806</v>
      </c>
      <c r="W9" s="65"/>
      <c r="X9" s="239"/>
      <c r="Y9" s="243">
        <v>3.44</v>
      </c>
      <c r="Z9" s="243"/>
      <c r="AA9" s="243">
        <v>1.353</v>
      </c>
      <c r="AB9" s="243">
        <v>0.7121</v>
      </c>
      <c r="AC9" s="243"/>
      <c r="AD9" s="243"/>
      <c r="AE9" s="243">
        <v>7.8</v>
      </c>
      <c r="AF9" s="63"/>
      <c r="AG9" s="63"/>
      <c r="AH9" s="63"/>
      <c r="AI9" s="58">
        <v>3.31</v>
      </c>
      <c r="AJ9" s="58">
        <v>1.16</v>
      </c>
      <c r="AK9" s="58"/>
      <c r="AL9" s="58"/>
      <c r="AM9" s="58">
        <v>2.5</v>
      </c>
      <c r="AN9" s="58">
        <v>10</v>
      </c>
      <c r="AO9" s="58"/>
      <c r="AP9" s="245">
        <v>5.91</v>
      </c>
      <c r="AQ9" s="243">
        <v>15352.94</v>
      </c>
      <c r="AR9" s="239"/>
      <c r="AS9" s="243">
        <v>20.61</v>
      </c>
      <c r="AT9" s="243"/>
      <c r="AU9" s="243"/>
      <c r="AV9" s="243">
        <v>15006.1</v>
      </c>
      <c r="AW9" s="243">
        <v>10.29</v>
      </c>
      <c r="AX9" s="243">
        <v>279.66</v>
      </c>
      <c r="AY9" s="63"/>
      <c r="AZ9" s="63"/>
      <c r="BA9" s="239"/>
      <c r="BB9" s="243">
        <v>21.7</v>
      </c>
      <c r="BC9" s="248"/>
      <c r="BD9" s="243">
        <v>14.58</v>
      </c>
      <c r="BE9" s="239"/>
      <c r="BF9" s="243">
        <v>9.65</v>
      </c>
      <c r="BG9" s="243"/>
      <c r="BH9" s="243">
        <v>9.6521</v>
      </c>
      <c r="BI9" s="64"/>
      <c r="BJ9" s="64"/>
      <c r="BK9" s="64"/>
      <c r="BL9" s="64"/>
      <c r="BM9" s="64"/>
      <c r="BN9" s="64"/>
      <c r="BO9" s="64"/>
      <c r="BP9" s="64"/>
      <c r="BQ9" s="63"/>
      <c r="BR9" s="65"/>
      <c r="BS9" s="63"/>
      <c r="BT9" s="63"/>
      <c r="BU9" s="65"/>
      <c r="BV9" s="65"/>
      <c r="BW9" s="63"/>
      <c r="BX9" s="65"/>
      <c r="BY9" s="65"/>
      <c r="BZ9" s="65"/>
      <c r="CA9" s="65"/>
      <c r="CB9" s="65"/>
      <c r="CC9" s="63"/>
      <c r="CD9" s="63"/>
      <c r="CE9" s="64"/>
      <c r="CF9" s="63"/>
      <c r="CG9" s="63"/>
      <c r="CH9" s="63"/>
      <c r="CI9" s="63"/>
      <c r="CJ9" s="63"/>
      <c r="CK9" s="63"/>
      <c r="CL9" s="63"/>
      <c r="CM9" s="63"/>
      <c r="CN9" s="65"/>
      <c r="CO9" s="63"/>
      <c r="CP9" s="63"/>
      <c r="CQ9" s="64"/>
      <c r="CR9" s="69"/>
    </row>
    <row r="10" spans="1:96" ht="18" customHeight="1">
      <c r="A10" s="206" t="s">
        <v>208</v>
      </c>
      <c r="B10" s="207"/>
      <c r="C10" s="207" t="s">
        <v>376</v>
      </c>
      <c r="D10" s="59" t="s">
        <v>209</v>
      </c>
      <c r="E10" s="238">
        <v>310</v>
      </c>
      <c r="F10" s="238">
        <v>206.12</v>
      </c>
      <c r="G10" s="238">
        <v>80.03</v>
      </c>
      <c r="H10" s="238">
        <v>126.1</v>
      </c>
      <c r="I10" s="60"/>
      <c r="J10" s="60"/>
      <c r="K10" s="60"/>
      <c r="L10" s="60"/>
      <c r="M10" s="60"/>
      <c r="N10" s="240"/>
      <c r="O10" s="243">
        <v>47.64894</v>
      </c>
      <c r="P10" s="243">
        <v>5</v>
      </c>
      <c r="Q10" s="243">
        <v>0.827673</v>
      </c>
      <c r="R10" s="243"/>
      <c r="S10" s="243"/>
      <c r="T10" s="243">
        <v>1.820343</v>
      </c>
      <c r="U10" s="243"/>
      <c r="V10" s="243">
        <v>3.804806</v>
      </c>
      <c r="W10" s="241"/>
      <c r="X10" s="240"/>
      <c r="Y10" s="243">
        <v>3.44495</v>
      </c>
      <c r="Z10" s="243"/>
      <c r="AA10" s="243">
        <v>1.353</v>
      </c>
      <c r="AB10" s="243">
        <v>0.7121</v>
      </c>
      <c r="AC10" s="243"/>
      <c r="AD10" s="243"/>
      <c r="AE10" s="243">
        <v>7.8</v>
      </c>
      <c r="AF10" s="241"/>
      <c r="AG10" s="60"/>
      <c r="AH10" s="60"/>
      <c r="AI10" s="244">
        <v>3.31</v>
      </c>
      <c r="AJ10" s="244">
        <v>1.16</v>
      </c>
      <c r="AK10" s="244"/>
      <c r="AL10" s="244"/>
      <c r="AM10" s="244">
        <v>2.5</v>
      </c>
      <c r="AN10" s="244">
        <v>10</v>
      </c>
      <c r="AO10" s="244"/>
      <c r="AP10" s="246">
        <v>5.91</v>
      </c>
      <c r="AQ10" s="243">
        <v>46.57495</v>
      </c>
      <c r="AR10" s="247"/>
      <c r="AS10" s="243"/>
      <c r="AT10" s="243"/>
      <c r="AU10" s="243"/>
      <c r="AV10" s="243"/>
      <c r="AW10" s="243">
        <v>10.29495</v>
      </c>
      <c r="AX10" s="243"/>
      <c r="AY10" s="241"/>
      <c r="AZ10" s="60"/>
      <c r="BA10" s="240"/>
      <c r="BB10" s="243">
        <v>21.699</v>
      </c>
      <c r="BC10" s="247"/>
      <c r="BD10" s="243">
        <v>14.581</v>
      </c>
      <c r="BE10" s="247"/>
      <c r="BF10" s="243">
        <v>9.6521</v>
      </c>
      <c r="BG10" s="243"/>
      <c r="BH10" s="243">
        <v>9.6521</v>
      </c>
      <c r="BI10" s="241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</row>
    <row r="11" spans="1:96" ht="18" customHeight="1">
      <c r="A11" s="206" t="s">
        <v>210</v>
      </c>
      <c r="B11" s="207"/>
      <c r="C11" s="207" t="s">
        <v>376</v>
      </c>
      <c r="D11" s="59" t="s">
        <v>211</v>
      </c>
      <c r="E11" s="238">
        <v>90</v>
      </c>
      <c r="F11" s="238"/>
      <c r="G11" s="238"/>
      <c r="H11" s="238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240"/>
      <c r="AQ11" s="243">
        <v>90</v>
      </c>
      <c r="AR11" s="247"/>
      <c r="AS11" s="243"/>
      <c r="AT11" s="243"/>
      <c r="AU11" s="243"/>
      <c r="AV11" s="243">
        <v>90</v>
      </c>
      <c r="AW11" s="243"/>
      <c r="AX11" s="243"/>
      <c r="AY11" s="241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</row>
    <row r="12" spans="1:96" ht="18" customHeight="1">
      <c r="A12" s="206" t="s">
        <v>212</v>
      </c>
      <c r="B12" s="207"/>
      <c r="C12" s="207" t="s">
        <v>376</v>
      </c>
      <c r="D12" s="59" t="s">
        <v>213</v>
      </c>
      <c r="E12" s="238">
        <v>50</v>
      </c>
      <c r="F12" s="238"/>
      <c r="G12" s="238"/>
      <c r="H12" s="238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240"/>
      <c r="AQ12" s="243">
        <v>50</v>
      </c>
      <c r="AR12" s="247"/>
      <c r="AS12" s="243"/>
      <c r="AT12" s="243"/>
      <c r="AU12" s="243"/>
      <c r="AV12" s="243">
        <v>50</v>
      </c>
      <c r="AW12" s="243"/>
      <c r="AX12" s="243"/>
      <c r="AY12" s="241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</row>
    <row r="13" spans="1:96" ht="18" customHeight="1">
      <c r="A13" s="206" t="s">
        <v>214</v>
      </c>
      <c r="B13" s="207"/>
      <c r="C13" s="207" t="s">
        <v>376</v>
      </c>
      <c r="D13" s="59" t="s">
        <v>215</v>
      </c>
      <c r="E13" s="238">
        <v>83</v>
      </c>
      <c r="F13" s="238"/>
      <c r="G13" s="238"/>
      <c r="H13" s="238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240"/>
      <c r="AQ13" s="243">
        <v>83</v>
      </c>
      <c r="AR13" s="247"/>
      <c r="AS13" s="243"/>
      <c r="AT13" s="243"/>
      <c r="AU13" s="243"/>
      <c r="AV13" s="243">
        <v>83</v>
      </c>
      <c r="AW13" s="243"/>
      <c r="AX13" s="243"/>
      <c r="AY13" s="241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</row>
    <row r="14" spans="1:96" ht="18" customHeight="1">
      <c r="A14" s="206" t="s">
        <v>216</v>
      </c>
      <c r="B14" s="207"/>
      <c r="C14" s="207" t="s">
        <v>376</v>
      </c>
      <c r="D14" s="59" t="s">
        <v>217</v>
      </c>
      <c r="E14" s="238">
        <v>4313.83</v>
      </c>
      <c r="F14" s="238"/>
      <c r="G14" s="238"/>
      <c r="H14" s="238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240"/>
      <c r="AQ14" s="243">
        <v>4313.83</v>
      </c>
      <c r="AR14" s="247"/>
      <c r="AS14" s="243"/>
      <c r="AT14" s="243"/>
      <c r="AU14" s="243"/>
      <c r="AV14" s="243">
        <v>4313.83</v>
      </c>
      <c r="AW14" s="243"/>
      <c r="AX14" s="243"/>
      <c r="AY14" s="241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</row>
    <row r="15" spans="1:96" ht="18" customHeight="1">
      <c r="A15" s="206" t="s">
        <v>218</v>
      </c>
      <c r="B15" s="207"/>
      <c r="C15" s="207" t="s">
        <v>376</v>
      </c>
      <c r="D15" s="59" t="s">
        <v>219</v>
      </c>
      <c r="E15" s="238">
        <v>572.46</v>
      </c>
      <c r="F15" s="238"/>
      <c r="G15" s="238"/>
      <c r="H15" s="238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240"/>
      <c r="AQ15" s="243">
        <v>572.46</v>
      </c>
      <c r="AR15" s="247"/>
      <c r="AS15" s="243"/>
      <c r="AT15" s="243"/>
      <c r="AU15" s="243"/>
      <c r="AV15" s="243">
        <v>572.46</v>
      </c>
      <c r="AW15" s="243"/>
      <c r="AX15" s="243"/>
      <c r="AY15" s="241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</row>
    <row r="16" spans="1:96" ht="18" customHeight="1">
      <c r="A16" s="206" t="s">
        <v>220</v>
      </c>
      <c r="B16" s="207"/>
      <c r="C16" s="207" t="s">
        <v>376</v>
      </c>
      <c r="D16" s="59" t="s">
        <v>221</v>
      </c>
      <c r="E16" s="238">
        <v>20.61</v>
      </c>
      <c r="F16" s="238"/>
      <c r="G16" s="238"/>
      <c r="H16" s="238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240"/>
      <c r="AQ16" s="243">
        <v>20.605668</v>
      </c>
      <c r="AR16" s="247"/>
      <c r="AS16" s="243">
        <v>20.605668</v>
      </c>
      <c r="AT16" s="243"/>
      <c r="AU16" s="243"/>
      <c r="AV16" s="243"/>
      <c r="AW16" s="243"/>
      <c r="AX16" s="243"/>
      <c r="AY16" s="241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</row>
    <row r="17" spans="1:96" ht="18" customHeight="1">
      <c r="A17" s="206" t="s">
        <v>222</v>
      </c>
      <c r="B17" s="207"/>
      <c r="C17" s="207" t="s">
        <v>376</v>
      </c>
      <c r="D17" s="59" t="s">
        <v>223</v>
      </c>
      <c r="E17" s="238">
        <v>271.74</v>
      </c>
      <c r="F17" s="238"/>
      <c r="G17" s="238"/>
      <c r="H17" s="238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240"/>
      <c r="AQ17" s="243">
        <v>271.74</v>
      </c>
      <c r="AR17" s="247"/>
      <c r="AS17" s="243"/>
      <c r="AT17" s="243"/>
      <c r="AU17" s="243"/>
      <c r="AV17" s="243"/>
      <c r="AW17" s="243"/>
      <c r="AX17" s="243">
        <v>271.74</v>
      </c>
      <c r="AY17" s="241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</row>
    <row r="18" spans="1:96" ht="18" customHeight="1">
      <c r="A18" s="206" t="s">
        <v>224</v>
      </c>
      <c r="B18" s="207"/>
      <c r="C18" s="207" t="s">
        <v>376</v>
      </c>
      <c r="D18" s="59" t="s">
        <v>225</v>
      </c>
      <c r="E18" s="238">
        <v>7.92</v>
      </c>
      <c r="F18" s="238"/>
      <c r="G18" s="238"/>
      <c r="H18" s="238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240"/>
      <c r="AQ18" s="243">
        <v>7.920354</v>
      </c>
      <c r="AR18" s="247"/>
      <c r="AS18" s="243"/>
      <c r="AT18" s="243"/>
      <c r="AU18" s="243"/>
      <c r="AV18" s="243"/>
      <c r="AW18" s="243"/>
      <c r="AX18" s="243">
        <v>7.920354</v>
      </c>
      <c r="AY18" s="241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</row>
    <row r="19" spans="1:96" ht="18" customHeight="1">
      <c r="A19" s="206" t="s">
        <v>226</v>
      </c>
      <c r="B19" s="207"/>
      <c r="C19" s="207" t="s">
        <v>376</v>
      </c>
      <c r="D19" s="59" t="s">
        <v>227</v>
      </c>
      <c r="E19" s="238">
        <v>916</v>
      </c>
      <c r="F19" s="238"/>
      <c r="G19" s="238"/>
      <c r="H19" s="238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240"/>
      <c r="AQ19" s="243">
        <v>916</v>
      </c>
      <c r="AR19" s="247"/>
      <c r="AS19" s="243"/>
      <c r="AT19" s="243"/>
      <c r="AU19" s="243"/>
      <c r="AV19" s="243">
        <v>916</v>
      </c>
      <c r="AW19" s="243"/>
      <c r="AX19" s="243"/>
      <c r="AY19" s="241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</row>
    <row r="20" spans="1:96" ht="18" customHeight="1" thickBot="1">
      <c r="A20" s="206" t="s">
        <v>228</v>
      </c>
      <c r="B20" s="207"/>
      <c r="C20" s="207" t="s">
        <v>376</v>
      </c>
      <c r="D20" s="59" t="s">
        <v>229</v>
      </c>
      <c r="E20" s="238">
        <v>8197</v>
      </c>
      <c r="F20" s="238"/>
      <c r="G20" s="238"/>
      <c r="H20" s="238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240"/>
      <c r="AQ20" s="243">
        <v>8197</v>
      </c>
      <c r="AR20" s="247"/>
      <c r="AS20" s="243"/>
      <c r="AT20" s="243"/>
      <c r="AU20" s="243"/>
      <c r="AV20" s="243">
        <v>8197</v>
      </c>
      <c r="AW20" s="243"/>
      <c r="AX20" s="243"/>
      <c r="AY20" s="241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</row>
    <row r="21" spans="1:96" ht="18" customHeight="1" thickBot="1">
      <c r="A21" s="208" t="s">
        <v>230</v>
      </c>
      <c r="B21" s="209"/>
      <c r="C21" s="209" t="s">
        <v>376</v>
      </c>
      <c r="D21" s="61" t="s">
        <v>231</v>
      </c>
      <c r="E21" s="238">
        <v>783.81</v>
      </c>
      <c r="F21" s="238"/>
      <c r="G21" s="238"/>
      <c r="H21" s="238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240"/>
      <c r="AQ21" s="243">
        <v>783.81</v>
      </c>
      <c r="AR21" s="247"/>
      <c r="AS21" s="243"/>
      <c r="AT21" s="243"/>
      <c r="AU21" s="243"/>
      <c r="AV21" s="243">
        <v>783.81</v>
      </c>
      <c r="AW21" s="243"/>
      <c r="AX21" s="243"/>
      <c r="AY21" s="241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</row>
    <row r="22" ht="14.25">
      <c r="A22" s="62" t="s">
        <v>377</v>
      </c>
    </row>
    <row r="23" ht="14.25">
      <c r="A23" s="34" t="s">
        <v>378</v>
      </c>
    </row>
    <row r="24" ht="14.25">
      <c r="A24" s="33" t="s">
        <v>192</v>
      </c>
    </row>
  </sheetData>
  <sheetProtection/>
  <mergeCells count="120">
    <mergeCell ref="CP5:CP7"/>
    <mergeCell ref="CQ5:CQ7"/>
    <mergeCell ref="CR5:CR7"/>
    <mergeCell ref="A5:C7"/>
    <mergeCell ref="CL5:CL7"/>
    <mergeCell ref="CM5:CM7"/>
    <mergeCell ref="CN5:CN7"/>
    <mergeCell ref="CO5:CO7"/>
    <mergeCell ref="CH5:CH7"/>
    <mergeCell ref="CI5:CI7"/>
    <mergeCell ref="CJ5:CJ7"/>
    <mergeCell ref="CK5:CK7"/>
    <mergeCell ref="CD5:CD7"/>
    <mergeCell ref="CE5:CE7"/>
    <mergeCell ref="CF5:CF7"/>
    <mergeCell ref="CG5:CG7"/>
    <mergeCell ref="BZ5:BZ7"/>
    <mergeCell ref="CA5:CA7"/>
    <mergeCell ref="CB5:CB7"/>
    <mergeCell ref="CC5:CC7"/>
    <mergeCell ref="BV5:BV7"/>
    <mergeCell ref="BW5:BW7"/>
    <mergeCell ref="BX5:BX7"/>
    <mergeCell ref="BY5:BY7"/>
    <mergeCell ref="BR5:BR7"/>
    <mergeCell ref="BS5:BS7"/>
    <mergeCell ref="BT5:BT7"/>
    <mergeCell ref="BU5:BU7"/>
    <mergeCell ref="BN5:BN7"/>
    <mergeCell ref="BO5:BO7"/>
    <mergeCell ref="BP5:BP7"/>
    <mergeCell ref="BQ5:BQ7"/>
    <mergeCell ref="BJ5:BJ7"/>
    <mergeCell ref="BK5:BK7"/>
    <mergeCell ref="BL5:BL7"/>
    <mergeCell ref="BM5:BM7"/>
    <mergeCell ref="BF5:BF7"/>
    <mergeCell ref="BG5:BG7"/>
    <mergeCell ref="BH5:BH7"/>
    <mergeCell ref="BI5:BI7"/>
    <mergeCell ref="BB5:BB7"/>
    <mergeCell ref="BC5:BC7"/>
    <mergeCell ref="BD5:BD7"/>
    <mergeCell ref="BE5:BE7"/>
    <mergeCell ref="AX5:AX7"/>
    <mergeCell ref="AY5:AY7"/>
    <mergeCell ref="AZ5:AZ7"/>
    <mergeCell ref="BA5:BA7"/>
    <mergeCell ref="AT5:AT7"/>
    <mergeCell ref="AU5:AU7"/>
    <mergeCell ref="AV5:AV7"/>
    <mergeCell ref="AW5:AW7"/>
    <mergeCell ref="AP5:AP7"/>
    <mergeCell ref="AQ5:AQ7"/>
    <mergeCell ref="AR5:AR7"/>
    <mergeCell ref="AS5:AS7"/>
    <mergeCell ref="AL5:AL7"/>
    <mergeCell ref="AM5:AM7"/>
    <mergeCell ref="AN5:AN7"/>
    <mergeCell ref="AO5:AO7"/>
    <mergeCell ref="AH5:AH7"/>
    <mergeCell ref="AI5:AI7"/>
    <mergeCell ref="AJ5:AJ7"/>
    <mergeCell ref="AK5:AK7"/>
    <mergeCell ref="AD5:AD7"/>
    <mergeCell ref="AE5:AE7"/>
    <mergeCell ref="AF5:AF7"/>
    <mergeCell ref="AG5:AG7"/>
    <mergeCell ref="Z5:Z7"/>
    <mergeCell ref="AA5:AA7"/>
    <mergeCell ref="AB5:AB7"/>
    <mergeCell ref="AC5:AC7"/>
    <mergeCell ref="V5:V7"/>
    <mergeCell ref="W5:W7"/>
    <mergeCell ref="X5:X7"/>
    <mergeCell ref="Y5:Y7"/>
    <mergeCell ref="R5:R7"/>
    <mergeCell ref="S5:S7"/>
    <mergeCell ref="T5:T7"/>
    <mergeCell ref="U5:U7"/>
    <mergeCell ref="N5:N7"/>
    <mergeCell ref="O5:O7"/>
    <mergeCell ref="P5:P7"/>
    <mergeCell ref="Q5:Q7"/>
    <mergeCell ref="J5:J7"/>
    <mergeCell ref="K5:K7"/>
    <mergeCell ref="L5:L7"/>
    <mergeCell ref="M5:M7"/>
    <mergeCell ref="A8:A9"/>
    <mergeCell ref="B8:B9"/>
    <mergeCell ref="C8:C9"/>
    <mergeCell ref="A21:C21"/>
    <mergeCell ref="A17:C17"/>
    <mergeCell ref="A18:C18"/>
    <mergeCell ref="A19:C19"/>
    <mergeCell ref="A20:C20"/>
    <mergeCell ref="A13:C13"/>
    <mergeCell ref="A14:C14"/>
    <mergeCell ref="A15:C15"/>
    <mergeCell ref="A16:C16"/>
    <mergeCell ref="CO4:CR4"/>
    <mergeCell ref="A10:C10"/>
    <mergeCell ref="A11:C11"/>
    <mergeCell ref="A12:C12"/>
    <mergeCell ref="D5:D7"/>
    <mergeCell ref="E4:E7"/>
    <mergeCell ref="F5:F7"/>
    <mergeCell ref="G5:G7"/>
    <mergeCell ref="H5:H7"/>
    <mergeCell ref="I5:I7"/>
    <mergeCell ref="A1:CR1"/>
    <mergeCell ref="CK2:CR2"/>
    <mergeCell ref="A4:D4"/>
    <mergeCell ref="F4:N4"/>
    <mergeCell ref="O4:AP4"/>
    <mergeCell ref="AQ4:BE4"/>
    <mergeCell ref="BF4:BP4"/>
    <mergeCell ref="BQ4:CF4"/>
    <mergeCell ref="CG4:CK4"/>
    <mergeCell ref="CL4:CN4"/>
  </mergeCells>
  <printOptions horizontalCentered="1"/>
  <pageMargins left="0.16" right="0.17" top="0.54" bottom="0.79" header="0.26" footer="0.51"/>
  <pageSetup horizontalDpi="600" verticalDpi="600" orientation="landscape" paperSize="9" scale="90" r:id="rId1"/>
  <headerFooter alignWithMargins="0">
    <oddFooter>&amp;C第6页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workbookViewId="0" topLeftCell="A1">
      <selection activeCell="A2" sqref="A2:U2"/>
    </sheetView>
  </sheetViews>
  <sheetFormatPr defaultColWidth="9.00390625" defaultRowHeight="14.25"/>
  <cols>
    <col min="1" max="1" width="4.50390625" style="0" customWidth="1"/>
    <col min="2" max="2" width="5.00390625" style="0" customWidth="1"/>
    <col min="3" max="3" width="4.00390625" style="0" customWidth="1"/>
    <col min="4" max="4" width="8.00390625" style="0" customWidth="1"/>
    <col min="5" max="5" width="7.25390625" style="0" customWidth="1"/>
    <col min="8" max="8" width="7.125" style="0" customWidth="1"/>
    <col min="9" max="10" width="8.00390625" style="0" customWidth="1"/>
    <col min="11" max="11" width="6.875" style="0" customWidth="1"/>
    <col min="12" max="13" width="6.625" style="0" customWidth="1"/>
    <col min="14" max="14" width="5.375" style="0" customWidth="1"/>
    <col min="15" max="15" width="7.375" style="0" customWidth="1"/>
    <col min="16" max="16" width="6.00390625" style="0" customWidth="1"/>
    <col min="17" max="17" width="7.125" style="0" customWidth="1"/>
    <col min="18" max="18" width="6.625" style="0" customWidth="1"/>
    <col min="19" max="19" width="7.875" style="0" customWidth="1"/>
    <col min="20" max="20" width="7.75390625" style="0" customWidth="1"/>
    <col min="21" max="21" width="10.125" style="0" customWidth="1"/>
  </cols>
  <sheetData>
    <row r="1" spans="1:21" ht="14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21.75">
      <c r="A2" s="215" t="s">
        <v>379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spans="1:21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8" t="s">
        <v>380</v>
      </c>
    </row>
    <row r="4" spans="1:21" ht="14.25">
      <c r="A4" s="38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48" t="s">
        <v>195</v>
      </c>
    </row>
    <row r="5" spans="1:21" ht="14.25" customHeight="1">
      <c r="A5" s="184" t="s">
        <v>19</v>
      </c>
      <c r="B5" s="216"/>
      <c r="C5" s="217"/>
      <c r="D5" s="175" t="s">
        <v>203</v>
      </c>
      <c r="E5" s="40" t="s">
        <v>280</v>
      </c>
      <c r="F5" s="41"/>
      <c r="G5" s="41"/>
      <c r="H5" s="42" t="s">
        <v>281</v>
      </c>
      <c r="I5" s="42"/>
      <c r="J5" s="42"/>
      <c r="K5" s="42"/>
      <c r="L5" s="41" t="s">
        <v>282</v>
      </c>
      <c r="M5" s="41"/>
      <c r="N5" s="41"/>
      <c r="O5" s="41"/>
      <c r="P5" s="41"/>
      <c r="Q5" s="41"/>
      <c r="R5" s="41" t="s">
        <v>283</v>
      </c>
      <c r="S5" s="41"/>
      <c r="T5" s="41"/>
      <c r="U5" s="41"/>
    </row>
    <row r="6" spans="1:21" ht="14.25" customHeight="1">
      <c r="A6" s="174" t="s">
        <v>202</v>
      </c>
      <c r="B6" s="175"/>
      <c r="C6" s="175"/>
      <c r="D6" s="175"/>
      <c r="E6" s="175" t="s">
        <v>207</v>
      </c>
      <c r="F6" s="174" t="s">
        <v>272</v>
      </c>
      <c r="G6" s="174" t="s">
        <v>284</v>
      </c>
      <c r="H6" s="174" t="s">
        <v>207</v>
      </c>
      <c r="I6" s="174" t="s">
        <v>285</v>
      </c>
      <c r="J6" s="218" t="s">
        <v>286</v>
      </c>
      <c r="K6" s="219"/>
      <c r="L6" s="175" t="s">
        <v>207</v>
      </c>
      <c r="M6" s="218" t="s">
        <v>285</v>
      </c>
      <c r="N6" s="220"/>
      <c r="O6" s="219"/>
      <c r="P6" s="218" t="s">
        <v>286</v>
      </c>
      <c r="Q6" s="219"/>
      <c r="R6" s="175" t="s">
        <v>207</v>
      </c>
      <c r="S6" s="174" t="s">
        <v>272</v>
      </c>
      <c r="T6" s="187" t="s">
        <v>284</v>
      </c>
      <c r="U6" s="188"/>
    </row>
    <row r="7" spans="1:21" ht="57">
      <c r="A7" s="175"/>
      <c r="B7" s="175"/>
      <c r="C7" s="175"/>
      <c r="D7" s="175"/>
      <c r="E7" s="175"/>
      <c r="F7" s="174"/>
      <c r="G7" s="174"/>
      <c r="H7" s="174"/>
      <c r="I7" s="175"/>
      <c r="J7" s="50" t="s">
        <v>262</v>
      </c>
      <c r="K7" s="51" t="s">
        <v>287</v>
      </c>
      <c r="L7" s="175"/>
      <c r="M7" s="50" t="s">
        <v>262</v>
      </c>
      <c r="N7" s="51" t="s">
        <v>288</v>
      </c>
      <c r="O7" s="50" t="s">
        <v>289</v>
      </c>
      <c r="P7" s="50" t="s">
        <v>262</v>
      </c>
      <c r="Q7" s="51" t="s">
        <v>287</v>
      </c>
      <c r="R7" s="175"/>
      <c r="S7" s="174"/>
      <c r="T7" s="43" t="s">
        <v>290</v>
      </c>
      <c r="U7" s="49" t="s">
        <v>291</v>
      </c>
    </row>
    <row r="8" spans="1:21" ht="14.25">
      <c r="A8" s="175" t="s">
        <v>204</v>
      </c>
      <c r="B8" s="175" t="s">
        <v>205</v>
      </c>
      <c r="C8" s="175" t="s">
        <v>206</v>
      </c>
      <c r="D8" s="44" t="s">
        <v>24</v>
      </c>
      <c r="E8" s="39">
        <v>1</v>
      </c>
      <c r="F8" s="39">
        <v>2</v>
      </c>
      <c r="G8" s="39">
        <v>3</v>
      </c>
      <c r="H8" s="39">
        <v>4</v>
      </c>
      <c r="I8" s="39">
        <v>5</v>
      </c>
      <c r="J8" s="39"/>
      <c r="K8" s="39">
        <v>6</v>
      </c>
      <c r="L8" s="39">
        <v>7</v>
      </c>
      <c r="M8" s="39"/>
      <c r="N8" s="39">
        <v>8</v>
      </c>
      <c r="O8" s="39"/>
      <c r="P8" s="39"/>
      <c r="Q8" s="39">
        <v>9</v>
      </c>
      <c r="R8" s="39">
        <v>10</v>
      </c>
      <c r="S8" s="39">
        <v>11</v>
      </c>
      <c r="T8" s="39">
        <v>12</v>
      </c>
      <c r="U8" s="39">
        <v>13</v>
      </c>
    </row>
    <row r="9" spans="1:21" ht="14.25">
      <c r="A9" s="175"/>
      <c r="B9" s="175"/>
      <c r="C9" s="175"/>
      <c r="D9" s="39" t="s">
        <v>207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4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4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4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4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4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4.25">
      <c r="A16" s="191" t="s">
        <v>381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</row>
    <row r="17" spans="1:21" ht="14.25">
      <c r="A17" s="33" t="s">
        <v>293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4.25">
      <c r="A18" s="33" t="s">
        <v>192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</sheetData>
  <sheetProtection/>
  <mergeCells count="20">
    <mergeCell ref="S6:S7"/>
    <mergeCell ref="A6:C7"/>
    <mergeCell ref="H6:H7"/>
    <mergeCell ref="I6:I7"/>
    <mergeCell ref="L6:L7"/>
    <mergeCell ref="R6:R7"/>
    <mergeCell ref="A16:U16"/>
    <mergeCell ref="A8:A9"/>
    <mergeCell ref="B8:B9"/>
    <mergeCell ref="C8:C9"/>
    <mergeCell ref="A2:U2"/>
    <mergeCell ref="A5:C5"/>
    <mergeCell ref="J6:K6"/>
    <mergeCell ref="M6:O6"/>
    <mergeCell ref="P6:Q6"/>
    <mergeCell ref="T6:U6"/>
    <mergeCell ref="D5:D7"/>
    <mergeCell ref="E6:E7"/>
    <mergeCell ref="F6:F7"/>
    <mergeCell ref="G6:G7"/>
  </mergeCells>
  <printOptions/>
  <pageMargins left="0.75" right="0.55" top="0.98" bottom="0.98" header="0.51" footer="0.51"/>
  <pageSetup fitToHeight="1" fitToWidth="1" horizontalDpi="600" verticalDpi="600" orientation="landscape" paperSize="9" scale="84" r:id="rId1"/>
  <headerFooter alignWithMargins="0">
    <oddFooter>&amp;C第7页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L15" sqref="L15"/>
    </sheetView>
  </sheetViews>
  <sheetFormatPr defaultColWidth="9.00390625" defaultRowHeight="14.25"/>
  <cols>
    <col min="1" max="3" width="3.50390625" style="34" customWidth="1"/>
    <col min="4" max="4" width="21.375" style="34" customWidth="1"/>
    <col min="5" max="6" width="3.75390625" style="34" customWidth="1"/>
    <col min="7" max="7" width="5.50390625" style="34" customWidth="1"/>
    <col min="8" max="8" width="10.50390625" style="34" bestFit="1" customWidth="1"/>
    <col min="9" max="9" width="8.50390625" style="34" bestFit="1" customWidth="1"/>
    <col min="10" max="11" width="10.50390625" style="34" bestFit="1" customWidth="1"/>
    <col min="12" max="12" width="7.625" style="34" customWidth="1"/>
    <col min="13" max="13" width="10.50390625" style="34" bestFit="1" customWidth="1"/>
    <col min="14" max="18" width="4.875" style="34" customWidth="1"/>
    <col min="19" max="19" width="6.75390625" style="34" customWidth="1"/>
    <col min="20" max="16384" width="9.00390625" style="34" customWidth="1"/>
  </cols>
  <sheetData>
    <row r="1" spans="1:19" ht="14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2.5" customHeight="1">
      <c r="A2" s="215" t="s">
        <v>382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s="32" customFormat="1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47" t="s">
        <v>383</v>
      </c>
    </row>
    <row r="4" spans="1:19" s="32" customFormat="1" ht="14.25">
      <c r="A4" s="38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48" t="s">
        <v>195</v>
      </c>
    </row>
    <row r="5" spans="1:19" s="33" customFormat="1" ht="20.25" customHeight="1">
      <c r="A5" s="175" t="s">
        <v>242</v>
      </c>
      <c r="B5" s="175"/>
      <c r="C5" s="175"/>
      <c r="D5" s="175" t="s">
        <v>203</v>
      </c>
      <c r="E5" s="40" t="s">
        <v>280</v>
      </c>
      <c r="F5" s="41"/>
      <c r="G5" s="41"/>
      <c r="H5" s="42" t="s">
        <v>281</v>
      </c>
      <c r="I5" s="42"/>
      <c r="J5" s="42"/>
      <c r="K5" s="41" t="s">
        <v>282</v>
      </c>
      <c r="L5" s="41"/>
      <c r="M5" s="41"/>
      <c r="N5" s="221" t="s">
        <v>384</v>
      </c>
      <c r="O5" s="221" t="s">
        <v>385</v>
      </c>
      <c r="P5" s="41" t="s">
        <v>283</v>
      </c>
      <c r="Q5" s="41"/>
      <c r="R5" s="41"/>
      <c r="S5" s="41"/>
    </row>
    <row r="6" spans="1:19" s="33" customFormat="1" ht="30" customHeight="1">
      <c r="A6" s="175"/>
      <c r="B6" s="175"/>
      <c r="C6" s="175"/>
      <c r="D6" s="175"/>
      <c r="E6" s="175" t="s">
        <v>207</v>
      </c>
      <c r="F6" s="174" t="s">
        <v>272</v>
      </c>
      <c r="G6" s="174" t="s">
        <v>284</v>
      </c>
      <c r="H6" s="174" t="s">
        <v>207</v>
      </c>
      <c r="I6" s="174" t="s">
        <v>285</v>
      </c>
      <c r="J6" s="174" t="s">
        <v>286</v>
      </c>
      <c r="K6" s="175" t="s">
        <v>207</v>
      </c>
      <c r="L6" s="174" t="s">
        <v>285</v>
      </c>
      <c r="M6" s="174" t="s">
        <v>286</v>
      </c>
      <c r="N6" s="222"/>
      <c r="O6" s="222"/>
      <c r="P6" s="175" t="s">
        <v>207</v>
      </c>
      <c r="Q6" s="174" t="s">
        <v>272</v>
      </c>
      <c r="R6" s="174" t="s">
        <v>284</v>
      </c>
      <c r="S6" s="175"/>
    </row>
    <row r="7" spans="1:19" s="33" customFormat="1" ht="60" customHeight="1">
      <c r="A7" s="175"/>
      <c r="B7" s="175"/>
      <c r="C7" s="175"/>
      <c r="D7" s="175"/>
      <c r="E7" s="175"/>
      <c r="F7" s="174"/>
      <c r="G7" s="174"/>
      <c r="H7" s="174"/>
      <c r="I7" s="175"/>
      <c r="J7" s="175"/>
      <c r="K7" s="175"/>
      <c r="L7" s="175"/>
      <c r="M7" s="175"/>
      <c r="N7" s="223"/>
      <c r="O7" s="223"/>
      <c r="P7" s="175"/>
      <c r="Q7" s="174"/>
      <c r="R7" s="43" t="s">
        <v>290</v>
      </c>
      <c r="S7" s="49" t="s">
        <v>291</v>
      </c>
    </row>
    <row r="8" spans="1:19" s="33" customFormat="1" ht="19.5" customHeight="1">
      <c r="A8" s="175" t="s">
        <v>204</v>
      </c>
      <c r="B8" s="175" t="s">
        <v>205</v>
      </c>
      <c r="C8" s="175" t="s">
        <v>206</v>
      </c>
      <c r="D8" s="44" t="s">
        <v>24</v>
      </c>
      <c r="E8" s="39">
        <v>1</v>
      </c>
      <c r="F8" s="39">
        <v>2</v>
      </c>
      <c r="G8" s="39">
        <v>3</v>
      </c>
      <c r="H8" s="39">
        <v>4</v>
      </c>
      <c r="I8" s="39">
        <v>5</v>
      </c>
      <c r="J8" s="39">
        <v>6</v>
      </c>
      <c r="K8" s="39">
        <v>7</v>
      </c>
      <c r="L8" s="39">
        <v>8</v>
      </c>
      <c r="M8" s="39">
        <v>9</v>
      </c>
      <c r="N8" s="39">
        <v>10</v>
      </c>
      <c r="O8" s="39">
        <v>11</v>
      </c>
      <c r="P8" s="39">
        <v>12</v>
      </c>
      <c r="Q8" s="39">
        <v>13</v>
      </c>
      <c r="R8" s="39">
        <v>14</v>
      </c>
      <c r="S8" s="39">
        <v>15</v>
      </c>
    </row>
    <row r="9" spans="1:19" s="33" customFormat="1" ht="24" customHeight="1">
      <c r="A9" s="175"/>
      <c r="B9" s="175"/>
      <c r="C9" s="175"/>
      <c r="D9" s="39" t="s">
        <v>207</v>
      </c>
      <c r="E9" s="39"/>
      <c r="F9" s="39"/>
      <c r="G9" s="39"/>
      <c r="H9" s="243">
        <v>15616.37</v>
      </c>
      <c r="I9" s="243">
        <v>338.53</v>
      </c>
      <c r="J9" s="243">
        <v>15277.84</v>
      </c>
      <c r="K9" s="243">
        <v>15616.37</v>
      </c>
      <c r="L9" s="243">
        <v>338.53</v>
      </c>
      <c r="M9" s="243">
        <v>15277.84</v>
      </c>
      <c r="N9" s="39"/>
      <c r="O9" s="39"/>
      <c r="P9" s="39"/>
      <c r="Q9" s="39"/>
      <c r="R9" s="39"/>
      <c r="S9" s="39"/>
    </row>
    <row r="10" spans="1:19" s="33" customFormat="1" ht="14.25">
      <c r="A10" s="250" t="s">
        <v>208</v>
      </c>
      <c r="B10" s="251"/>
      <c r="C10" s="261"/>
      <c r="D10" s="263" t="s">
        <v>209</v>
      </c>
      <c r="E10" s="46"/>
      <c r="F10" s="46"/>
      <c r="G10" s="46"/>
      <c r="H10" s="243">
        <v>310</v>
      </c>
      <c r="I10" s="243">
        <v>310</v>
      </c>
      <c r="J10" s="243">
        <v>0</v>
      </c>
      <c r="K10" s="243">
        <v>310</v>
      </c>
      <c r="L10" s="243">
        <v>310</v>
      </c>
      <c r="M10" s="243">
        <v>0</v>
      </c>
      <c r="N10" s="39"/>
      <c r="O10" s="39"/>
      <c r="P10" s="39"/>
      <c r="Q10" s="39"/>
      <c r="R10" s="39"/>
      <c r="S10" s="39"/>
    </row>
    <row r="11" spans="1:19" s="33" customFormat="1" ht="27">
      <c r="A11" s="249" t="s">
        <v>210</v>
      </c>
      <c r="B11" s="252"/>
      <c r="C11" s="262"/>
      <c r="D11" s="263" t="s">
        <v>211</v>
      </c>
      <c r="E11" s="46"/>
      <c r="F11" s="46"/>
      <c r="G11" s="46"/>
      <c r="H11" s="243">
        <v>90</v>
      </c>
      <c r="I11" s="243">
        <v>0</v>
      </c>
      <c r="J11" s="243">
        <v>90</v>
      </c>
      <c r="K11" s="243">
        <v>90</v>
      </c>
      <c r="L11" s="243">
        <v>0</v>
      </c>
      <c r="M11" s="243">
        <v>90</v>
      </c>
      <c r="N11" s="39"/>
      <c r="O11" s="39"/>
      <c r="P11" s="39"/>
      <c r="Q11" s="39"/>
      <c r="R11" s="39"/>
      <c r="S11" s="39"/>
    </row>
    <row r="12" spans="1:19" s="33" customFormat="1" ht="27">
      <c r="A12" s="249" t="s">
        <v>212</v>
      </c>
      <c r="B12" s="252"/>
      <c r="C12" s="253"/>
      <c r="D12" s="263" t="s">
        <v>213</v>
      </c>
      <c r="E12" s="39"/>
      <c r="F12" s="39"/>
      <c r="G12" s="39"/>
      <c r="H12" s="243">
        <v>50</v>
      </c>
      <c r="I12" s="243">
        <v>0</v>
      </c>
      <c r="J12" s="243">
        <v>50</v>
      </c>
      <c r="K12" s="243">
        <v>50</v>
      </c>
      <c r="L12" s="243">
        <v>0</v>
      </c>
      <c r="M12" s="243">
        <v>50</v>
      </c>
      <c r="N12" s="39"/>
      <c r="O12" s="39"/>
      <c r="P12" s="39"/>
      <c r="Q12" s="39"/>
      <c r="R12" s="39"/>
      <c r="S12" s="39"/>
    </row>
    <row r="13" spans="1:19" s="33" customFormat="1" ht="27">
      <c r="A13" s="249" t="s">
        <v>214</v>
      </c>
      <c r="B13" s="252"/>
      <c r="C13" s="253"/>
      <c r="D13" s="263" t="s">
        <v>215</v>
      </c>
      <c r="E13" s="39"/>
      <c r="F13" s="39"/>
      <c r="G13" s="39"/>
      <c r="H13" s="243">
        <v>83</v>
      </c>
      <c r="I13" s="243">
        <v>0</v>
      </c>
      <c r="J13" s="243">
        <v>83</v>
      </c>
      <c r="K13" s="243">
        <v>83</v>
      </c>
      <c r="L13" s="243">
        <v>0</v>
      </c>
      <c r="M13" s="243">
        <v>83</v>
      </c>
      <c r="N13" s="39"/>
      <c r="O13" s="39"/>
      <c r="P13" s="39"/>
      <c r="Q13" s="39"/>
      <c r="R13" s="39"/>
      <c r="S13" s="39"/>
    </row>
    <row r="14" spans="1:19" s="33" customFormat="1" ht="27">
      <c r="A14" s="249" t="s">
        <v>216</v>
      </c>
      <c r="B14" s="252"/>
      <c r="C14" s="253"/>
      <c r="D14" s="263" t="s">
        <v>217</v>
      </c>
      <c r="E14" s="39"/>
      <c r="F14" s="39"/>
      <c r="G14" s="39"/>
      <c r="H14" s="243">
        <v>4313.83</v>
      </c>
      <c r="I14" s="243">
        <v>0</v>
      </c>
      <c r="J14" s="243">
        <v>4313.83</v>
      </c>
      <c r="K14" s="243">
        <v>4313.83</v>
      </c>
      <c r="L14" s="243">
        <v>0</v>
      </c>
      <c r="M14" s="243">
        <v>4313.83</v>
      </c>
      <c r="N14" s="39"/>
      <c r="O14" s="39"/>
      <c r="P14" s="39"/>
      <c r="Q14" s="39"/>
      <c r="R14" s="39"/>
      <c r="S14" s="39"/>
    </row>
    <row r="15" spans="1:19" s="33" customFormat="1" ht="27">
      <c r="A15" s="249" t="s">
        <v>218</v>
      </c>
      <c r="B15" s="252"/>
      <c r="C15" s="253"/>
      <c r="D15" s="263" t="s">
        <v>219</v>
      </c>
      <c r="E15" s="39"/>
      <c r="F15" s="39"/>
      <c r="G15" s="39"/>
      <c r="H15" s="243">
        <v>572.46</v>
      </c>
      <c r="I15" s="243">
        <v>0</v>
      </c>
      <c r="J15" s="243">
        <v>572.46</v>
      </c>
      <c r="K15" s="243">
        <v>572.46</v>
      </c>
      <c r="L15" s="243">
        <v>0</v>
      </c>
      <c r="M15" s="243">
        <v>572.46</v>
      </c>
      <c r="N15" s="39"/>
      <c r="O15" s="39"/>
      <c r="P15" s="39"/>
      <c r="Q15" s="39"/>
      <c r="R15" s="39"/>
      <c r="S15" s="39"/>
    </row>
    <row r="16" spans="1:19" s="33" customFormat="1" ht="14.25">
      <c r="A16" s="249" t="s">
        <v>220</v>
      </c>
      <c r="B16" s="252"/>
      <c r="C16" s="262"/>
      <c r="D16" s="263" t="s">
        <v>221</v>
      </c>
      <c r="E16" s="39"/>
      <c r="F16" s="39"/>
      <c r="G16" s="39"/>
      <c r="H16" s="243">
        <v>20.605668</v>
      </c>
      <c r="I16" s="243">
        <v>20.605668</v>
      </c>
      <c r="J16" s="243">
        <v>0</v>
      </c>
      <c r="K16" s="243">
        <v>20.605668</v>
      </c>
      <c r="L16" s="243">
        <v>20.605668</v>
      </c>
      <c r="M16" s="243">
        <v>0</v>
      </c>
      <c r="N16" s="39"/>
      <c r="O16" s="39"/>
      <c r="P16" s="39"/>
      <c r="Q16" s="39"/>
      <c r="R16" s="39"/>
      <c r="S16" s="39"/>
    </row>
    <row r="17" spans="1:19" s="33" customFormat="1" ht="14.25">
      <c r="A17" s="249" t="s">
        <v>222</v>
      </c>
      <c r="B17" s="252"/>
      <c r="C17" s="253"/>
      <c r="D17" s="263" t="s">
        <v>223</v>
      </c>
      <c r="E17" s="39"/>
      <c r="F17" s="39"/>
      <c r="G17" s="39"/>
      <c r="H17" s="243">
        <v>271.74</v>
      </c>
      <c r="I17" s="243">
        <v>0</v>
      </c>
      <c r="J17" s="243">
        <v>271.74</v>
      </c>
      <c r="K17" s="243">
        <v>271.74</v>
      </c>
      <c r="L17" s="243">
        <v>0</v>
      </c>
      <c r="M17" s="243">
        <v>271.74</v>
      </c>
      <c r="N17" s="39"/>
      <c r="O17" s="39"/>
      <c r="P17" s="39"/>
      <c r="Q17" s="39"/>
      <c r="R17" s="39"/>
      <c r="S17" s="39"/>
    </row>
    <row r="18" spans="1:19" s="33" customFormat="1" ht="14.25">
      <c r="A18" s="249" t="s">
        <v>224</v>
      </c>
      <c r="B18" s="252"/>
      <c r="C18" s="253"/>
      <c r="D18" s="263" t="s">
        <v>225</v>
      </c>
      <c r="E18" s="39"/>
      <c r="F18" s="39"/>
      <c r="G18" s="39"/>
      <c r="H18" s="243">
        <v>7.920354</v>
      </c>
      <c r="I18" s="243">
        <v>7.920354</v>
      </c>
      <c r="J18" s="243">
        <v>0</v>
      </c>
      <c r="K18" s="243">
        <v>7.920354</v>
      </c>
      <c r="L18" s="243">
        <v>7.920354</v>
      </c>
      <c r="M18" s="243">
        <v>0</v>
      </c>
      <c r="N18" s="39"/>
      <c r="O18" s="39"/>
      <c r="P18" s="39"/>
      <c r="Q18" s="39"/>
      <c r="R18" s="39"/>
      <c r="S18" s="39"/>
    </row>
    <row r="19" spans="1:19" s="33" customFormat="1" ht="14.25">
      <c r="A19" s="249" t="s">
        <v>226</v>
      </c>
      <c r="B19" s="252"/>
      <c r="C19" s="253"/>
      <c r="D19" s="263" t="s">
        <v>227</v>
      </c>
      <c r="E19" s="39"/>
      <c r="F19" s="39"/>
      <c r="G19" s="39"/>
      <c r="H19" s="243">
        <v>916</v>
      </c>
      <c r="I19" s="243">
        <v>0</v>
      </c>
      <c r="J19" s="243">
        <v>916</v>
      </c>
      <c r="K19" s="243">
        <v>916</v>
      </c>
      <c r="L19" s="243">
        <v>0</v>
      </c>
      <c r="M19" s="243">
        <v>916</v>
      </c>
      <c r="N19" s="39"/>
      <c r="O19" s="39"/>
      <c r="P19" s="39"/>
      <c r="Q19" s="39"/>
      <c r="R19" s="39"/>
      <c r="S19" s="39"/>
    </row>
    <row r="20" spans="1:19" s="33" customFormat="1" ht="15" thickBot="1">
      <c r="A20" s="254" t="s">
        <v>228</v>
      </c>
      <c r="B20" s="255"/>
      <c r="C20" s="256"/>
      <c r="D20" s="263" t="s">
        <v>229</v>
      </c>
      <c r="E20" s="39"/>
      <c r="F20" s="39"/>
      <c r="G20" s="39"/>
      <c r="H20" s="243">
        <v>8197</v>
      </c>
      <c r="I20" s="243">
        <v>0</v>
      </c>
      <c r="J20" s="243">
        <v>8197</v>
      </c>
      <c r="K20" s="243">
        <v>8197</v>
      </c>
      <c r="L20" s="243">
        <v>0</v>
      </c>
      <c r="M20" s="243">
        <v>8197</v>
      </c>
      <c r="N20" s="39"/>
      <c r="O20" s="39"/>
      <c r="P20" s="39"/>
      <c r="Q20" s="39"/>
      <c r="R20" s="39"/>
      <c r="S20" s="39"/>
    </row>
    <row r="21" spans="1:19" s="33" customFormat="1" ht="15" thickBot="1">
      <c r="A21" s="257" t="s">
        <v>230</v>
      </c>
      <c r="B21" s="258"/>
      <c r="C21" s="259"/>
      <c r="D21" s="264" t="s">
        <v>231</v>
      </c>
      <c r="E21" s="39"/>
      <c r="F21" s="39"/>
      <c r="G21" s="39"/>
      <c r="H21" s="243">
        <v>783.81</v>
      </c>
      <c r="I21" s="243">
        <v>0</v>
      </c>
      <c r="J21" s="243">
        <v>783.81</v>
      </c>
      <c r="K21" s="243">
        <v>783.81</v>
      </c>
      <c r="L21" s="243">
        <v>0</v>
      </c>
      <c r="M21" s="243">
        <v>783.81</v>
      </c>
      <c r="N21" s="39"/>
      <c r="O21" s="39"/>
      <c r="P21" s="39"/>
      <c r="Q21" s="39"/>
      <c r="R21" s="39"/>
      <c r="S21" s="39"/>
    </row>
    <row r="22" spans="1:19" s="33" customFormat="1" ht="19.5" customHeight="1">
      <c r="A22" s="260" t="s">
        <v>386</v>
      </c>
      <c r="B22" s="260"/>
      <c r="C22" s="260"/>
      <c r="D22" s="260"/>
      <c r="E22" s="260"/>
      <c r="F22" s="260"/>
      <c r="G22" s="260"/>
      <c r="H22" s="260"/>
      <c r="I22" s="260"/>
      <c r="J22" s="260"/>
      <c r="K22" s="191"/>
      <c r="L22" s="191"/>
      <c r="M22" s="191"/>
      <c r="N22" s="191"/>
      <c r="O22" s="191"/>
      <c r="P22" s="191"/>
      <c r="Q22" s="191"/>
      <c r="R22" s="191"/>
      <c r="S22" s="191"/>
    </row>
    <row r="23" s="33" customFormat="1" ht="19.5" customHeight="1">
      <c r="A23" s="33" t="s">
        <v>293</v>
      </c>
    </row>
    <row r="24" s="33" customFormat="1" ht="19.5" customHeight="1">
      <c r="A24" s="33" t="s">
        <v>192</v>
      </c>
    </row>
    <row r="25" spans="1:19" ht="19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9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4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4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4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4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</sheetData>
  <sheetProtection/>
  <mergeCells count="33">
    <mergeCell ref="A19:C19"/>
    <mergeCell ref="A20:C20"/>
    <mergeCell ref="A21:C21"/>
    <mergeCell ref="A10:C10"/>
    <mergeCell ref="A16:C16"/>
    <mergeCell ref="A18:C18"/>
    <mergeCell ref="P6:P7"/>
    <mergeCell ref="Q6:Q7"/>
    <mergeCell ref="A5:C7"/>
    <mergeCell ref="A11:C11"/>
    <mergeCell ref="A12:C12"/>
    <mergeCell ref="A13:C13"/>
    <mergeCell ref="A14:C14"/>
    <mergeCell ref="A15:C15"/>
    <mergeCell ref="A17:C17"/>
    <mergeCell ref="L6:L7"/>
    <mergeCell ref="M6:M7"/>
    <mergeCell ref="N5:N7"/>
    <mergeCell ref="O5:O7"/>
    <mergeCell ref="H6:H7"/>
    <mergeCell ref="I6:I7"/>
    <mergeCell ref="J6:J7"/>
    <mergeCell ref="K6:K7"/>
    <mergeCell ref="A2:S2"/>
    <mergeCell ref="R6:S6"/>
    <mergeCell ref="A22:S22"/>
    <mergeCell ref="A8:A9"/>
    <mergeCell ref="B8:B9"/>
    <mergeCell ref="C8:C9"/>
    <mergeCell ref="D5:D7"/>
    <mergeCell ref="E6:E7"/>
    <mergeCell ref="F6:F7"/>
    <mergeCell ref="G6:G7"/>
  </mergeCells>
  <printOptions horizontalCentered="1"/>
  <pageMargins left="0.2" right="0.2" top="0.51" bottom="0.25" header="0.51" footer="0.51"/>
  <pageSetup horizontalDpi="600" verticalDpi="600" orientation="landscape" paperSize="9" r:id="rId1"/>
  <headerFooter alignWithMargins="0">
    <oddFooter>&amp;C第8页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IT</cp:lastModifiedBy>
  <cp:lastPrinted>2017-07-31T02:57:34Z</cp:lastPrinted>
  <dcterms:created xsi:type="dcterms:W3CDTF">1996-12-17T01:32:42Z</dcterms:created>
  <dcterms:modified xsi:type="dcterms:W3CDTF">2017-07-31T03:05:28Z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